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保洁物资" sheetId="1" r:id="rId1"/>
    <sheet name="绿化物资" sheetId="2" r:id="rId2"/>
    <sheet name="维修物资" sheetId="3" r:id="rId3"/>
    <sheet name="干货调料" sheetId="6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3" hidden="1">干货调料!$A$4:$P$144</definedName>
    <definedName name="_xlnm.Print_Titles" localSheetId="3">干货调料!$1:$4</definedName>
    <definedName name="_xlnm.Print_Area" localSheetId="1">绿化物资!$A$1:$P$29</definedName>
    <definedName name="_xlnm.Print_Titles" localSheetId="2">维修物资!$1:$4</definedName>
  </definedNames>
  <calcPr calcId="144525"/>
</workbook>
</file>

<file path=xl/sharedStrings.xml><?xml version="1.0" encoding="utf-8"?>
<sst xmlns="http://schemas.openxmlformats.org/spreadsheetml/2006/main" count="735" uniqueCount="356">
  <si>
    <t>黑龙潭服务中心2023年2月仓库物资明细表</t>
  </si>
  <si>
    <r>
      <rPr>
        <sz val="12"/>
        <rFont val="宋体"/>
        <charset val="134"/>
      </rPr>
      <t xml:space="preserve">种类：清洁用品 </t>
    </r>
    <r>
      <rPr>
        <sz val="10"/>
        <rFont val="宋体"/>
        <charset val="134"/>
      </rPr>
      <t xml:space="preserve">                                                                                                     </t>
    </r>
    <r>
      <rPr>
        <sz val="12"/>
        <rFont val="宋体"/>
        <charset val="134"/>
      </rPr>
      <t xml:space="preserve"> 盘点日期： 2023   年 2月 28日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</si>
  <si>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</si>
  <si>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</si>
  <si>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</si>
  <si>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</si>
  <si>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</si>
  <si>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</si>
  <si>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</si>
  <si>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</si>
  <si>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</si>
  <si>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</si>
  <si>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</si>
  <si>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</si>
  <si>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</si>
  <si>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</si>
  <si>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</si>
  <si>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</si>
  <si>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</si>
  <si>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</si>
  <si>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</si>
  <si>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</si>
  <si>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</si>
  <si>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</si>
  <si>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</si>
  <si>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</si>
  <si>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</si>
  <si>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</si>
  <si>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</si>
  <si>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</si>
  <si>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</si>
  <si>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</si>
  <si>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</si>
  <si>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</si>
  <si>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</si>
  <si>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</si>
  <si>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</si>
  <si>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</si>
  <si>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</si>
  <si>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</si>
  <si>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</si>
  <si>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</si>
  <si>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</si>
  <si>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</si>
  <si>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</si>
  <si>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</si>
  <si>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</si>
  <si>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</si>
  <si>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</si>
  <si>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</si>
  <si>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</si>
  <si>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</si>
  <si>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</si>
  <si>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</si>
  <si>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</si>
  <si>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调拨北辰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</si>
  <si>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</si>
  <si>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</si>
  <si>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</si>
  <si>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</si>
  <si>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</si>
  <si>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</si>
  <si>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</si>
  <si>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</si>
  <si>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</si>
  <si>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</si>
  <si>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</si>
  <si>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</si>
  <si>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</si>
  <si>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</si>
  <si>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</si>
  <si>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</si>
  <si>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</si>
  <si>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</si>
  <si>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</si>
  <si>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</si>
  <si>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</si>
  <si>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</si>
  <si>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</si>
  <si>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</si>
  <si>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</si>
  <si>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</si>
  <si>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</si>
  <si>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</si>
  <si>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2 月28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</si>
  <si>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</si>
  <si>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</si>
  <si>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</si>
  <si>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</si>
  <si>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</si>
  <si>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</si>
  <si>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</si>
  <si>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</si>
  <si>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</si>
  <si>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</si>
  <si>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</si>
  <si>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</si>
  <si>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</si>
  <si>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</si>
  <si>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</si>
  <si>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</si>
  <si>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</si>
  <si>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</si>
  <si>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</si>
  <si>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</si>
  <si>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</si>
  <si>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</si>
  <si>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</si>
  <si>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</si>
  <si>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</si>
  <si>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</si>
  <si>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2月仓库物资明细表</t>
  </si>
  <si>
    <t>种类：维修用品                 盘点日期： 2023  年 2 月28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</si>
  <si>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</si>
  <si>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</si>
  <si>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</si>
  <si>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</si>
  <si>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</si>
  <si>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</si>
  <si>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</si>
  <si>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</si>
  <si>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</si>
  <si>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</si>
  <si>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</si>
  <si>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</si>
  <si>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</si>
  <si>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</si>
  <si>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</si>
  <si>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</si>
  <si>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</si>
  <si>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</si>
  <si>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</si>
  <si>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</si>
  <si>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</si>
  <si>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</si>
  <si>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</si>
  <si>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</si>
  <si>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</si>
  <si>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</si>
  <si>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</si>
  <si>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</si>
  <si>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</si>
  <si>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</si>
  <si>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</si>
  <si>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</si>
  <si>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</si>
  <si>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</si>
  <si>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</si>
  <si>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</si>
  <si>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</si>
  <si>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</si>
  <si>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</si>
  <si>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</si>
  <si>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</si>
  <si>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</si>
  <si>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</si>
  <si>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</si>
  <si>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</si>
  <si>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</si>
  <si>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</si>
  <si>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</si>
  <si>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</si>
  <si>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</si>
  <si>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</si>
  <si>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</si>
  <si>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</si>
  <si>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</si>
  <si>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</si>
  <si>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</si>
  <si>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</si>
  <si>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</si>
  <si>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</si>
  <si>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</si>
  <si>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</si>
  <si>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</si>
  <si>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</si>
  <si>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</si>
  <si>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</si>
  <si>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</si>
  <si>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</si>
  <si>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</si>
  <si>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</si>
  <si>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</si>
  <si>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</si>
  <si>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</si>
  <si>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</si>
  <si>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</si>
  <si>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</si>
  <si>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</si>
  <si>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</si>
  <si>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2月仓库物资明细表</t>
  </si>
  <si>
    <t>2110种类：干货调料                                                                                                                      2023 年 2月 28 日</t>
  </si>
  <si>
    <t>小町米</t>
  </si>
  <si>
    <t>福临门一级菜籽油（新新品）</t>
  </si>
  <si>
    <t>4*5L</t>
  </si>
  <si>
    <t>福临门葵花原香调和油（新新品）</t>
  </si>
  <si>
    <t>金菜花菜籽油</t>
  </si>
  <si>
    <t>福临门纯香菜籽油</t>
  </si>
  <si>
    <t>十三香45</t>
  </si>
  <si>
    <t>东古一品鲜酱油</t>
  </si>
  <si>
    <t>1*12</t>
  </si>
  <si>
    <t>拓东甜酱油</t>
  </si>
  <si>
    <t>千禾特鲜生抽酱油</t>
  </si>
  <si>
    <t>12瓶/件</t>
  </si>
  <si>
    <t>500ml海天威极生抽酱油</t>
  </si>
  <si>
    <t>500ml*12</t>
  </si>
  <si>
    <t>500ml千禾醋</t>
  </si>
  <si>
    <t>12瓶/件/75</t>
  </si>
  <si>
    <t>东古蚝油</t>
  </si>
  <si>
    <t>12瓶*1件*54</t>
  </si>
  <si>
    <t>白花生（散装）</t>
  </si>
  <si>
    <t>KG</t>
  </si>
  <si>
    <t>500g白象盐（50袋/件）</t>
  </si>
  <si>
    <t>（50袋/件）</t>
  </si>
  <si>
    <t>黄豆</t>
  </si>
  <si>
    <t>25kg*1</t>
  </si>
  <si>
    <t>干辣椒</t>
  </si>
  <si>
    <t>干辣椒节</t>
  </si>
  <si>
    <t>丘北辣子面（粗）</t>
  </si>
  <si>
    <t>丘北辣子面（细）</t>
  </si>
  <si>
    <t>八角粉</t>
  </si>
  <si>
    <t>八角</t>
  </si>
  <si>
    <t>420g新燕蒸肉粉（五香）</t>
  </si>
  <si>
    <t>1*20</t>
  </si>
  <si>
    <t>五香卤粉</t>
  </si>
  <si>
    <t>干香菇</t>
  </si>
  <si>
    <t>香菇角</t>
  </si>
  <si>
    <t>丽通豆瓣</t>
  </si>
  <si>
    <t>950G美乐香辣酱</t>
  </si>
  <si>
    <t>仓泰紫菜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</si>
  <si>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80g金珠龙口粉丝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</si>
  <si>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*60</t>
    </r>
  </si>
  <si>
    <t>1kg新平腌菜</t>
  </si>
  <si>
    <t xml:space="preserve">1KG建林弥渡腌菜菜 </t>
  </si>
  <si>
    <t>15包/件/85</t>
  </si>
  <si>
    <t xml:space="preserve">908g昆轩味精（粉） </t>
  </si>
  <si>
    <t>908*10</t>
  </si>
  <si>
    <t>50KG白糖（散装）</t>
  </si>
  <si>
    <t>1KG杨广面条</t>
  </si>
  <si>
    <t>20包/件</t>
  </si>
  <si>
    <t>480家乐浓缩火腿汁</t>
  </si>
  <si>
    <t>浓缩鸡汁调味</t>
  </si>
  <si>
    <t xml:space="preserve"> </t>
  </si>
  <si>
    <t>白芝麻</t>
  </si>
  <si>
    <t>青花椒</t>
  </si>
  <si>
    <t>青花椒粉</t>
  </si>
  <si>
    <t>芝麻油</t>
  </si>
  <si>
    <t>芝麻调味料</t>
  </si>
  <si>
    <t>24KG冰糖（散装）</t>
  </si>
  <si>
    <t>小米</t>
  </si>
  <si>
    <t>绿豆</t>
  </si>
  <si>
    <t>胡椒粒</t>
  </si>
  <si>
    <t>360g红源老家麻辣香1+1</t>
  </si>
  <si>
    <t>酸辣鲜露</t>
  </si>
  <si>
    <t>1*6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</si>
  <si>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</si>
  <si>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</si>
  <si>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</si>
  <si>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</si>
  <si>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</si>
  <si>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</si>
  <si>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</si>
  <si>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</si>
  <si>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</si>
  <si>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</si>
  <si>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</si>
  <si>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</si>
  <si>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</si>
  <si>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</si>
  <si>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</si>
  <si>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150g三五火锅底料</t>
  </si>
  <si>
    <t>番茄酱</t>
  </si>
  <si>
    <t>劲霸牛肉汁</t>
  </si>
  <si>
    <t>500ml云友绍兴料酒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</si>
  <si>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</si>
  <si>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</si>
  <si>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</si>
  <si>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</si>
  <si>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</si>
  <si>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</si>
  <si>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</si>
  <si>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610东古浙醋</t>
  </si>
  <si>
    <t>610ml*12</t>
  </si>
  <si>
    <t>1KG家乐浓缩鸡汁调味料</t>
  </si>
  <si>
    <t>1kg*6</t>
  </si>
  <si>
    <t>468g家乐鲜麻辣鲜露调味料</t>
  </si>
  <si>
    <t>500ml川芝林鲜藤椒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</si>
  <si>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</si>
  <si>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</si>
  <si>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</si>
  <si>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</si>
  <si>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</si>
  <si>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</si>
  <si>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</si>
  <si>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</si>
  <si>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</si>
  <si>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</si>
  <si>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牟定天台油腐乳</t>
  </si>
  <si>
    <t>1*8</t>
  </si>
  <si>
    <t>海天一品鲜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</si>
  <si>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</si>
  <si>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</si>
  <si>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</si>
  <si>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</si>
  <si>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</si>
  <si>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</si>
  <si>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</si>
  <si>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</si>
  <si>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</si>
  <si>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</si>
  <si>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</si>
  <si>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</si>
  <si>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</si>
  <si>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</si>
  <si>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</si>
  <si>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</si>
  <si>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</si>
  <si>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</si>
  <si>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</si>
  <si>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</si>
  <si>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</si>
  <si>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</si>
  <si>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</si>
  <si>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</si>
  <si>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</si>
  <si>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马兰小苏打</t>
  </si>
  <si>
    <t>1*40</t>
  </si>
  <si>
    <t>糊辣椒面（散装）</t>
  </si>
  <si>
    <t>420g星益玫瑰糖</t>
  </si>
  <si>
    <t>麦子</t>
  </si>
  <si>
    <t>70g乌江鲜脆菜丝</t>
  </si>
  <si>
    <t>雪花面粉</t>
  </si>
  <si>
    <t>中精面粉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</si>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</sst>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_ "/>
    <numFmt numFmtId="179" formatCode="0.00_ "/>
    <numFmt numFmtId="180" formatCode="0_);[Red]\(0\)"/>
    <numFmt numFmtId="181" formatCode="0.0000_ "/>
    <numFmt numFmtId="182" formatCode="0.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28" fillId="21" borderId="15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>
      <alignment vertical="center"/>
    </xf>
    <xf numFmtId="177" fontId="2" fillId="0" borderId="0" xfId="0" applyNumberFormat="1" applyFont="1" applyFill="1">
      <alignment vertical="center"/>
    </xf>
    <xf numFmtId="178" fontId="0" fillId="0" borderId="0" xfId="0" applyNumberFormat="1">
      <alignment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9" fontId="4" fillId="0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3" borderId="7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5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9" fontId="4" fillId="4" borderId="5" xfId="0" applyNumberFormat="1" applyFont="1" applyFill="1" applyBorder="1" applyAlignment="1">
      <alignment horizontal="center" vertical="center"/>
    </xf>
    <xf numFmtId="179" fontId="4" fillId="5" borderId="2" xfId="0" applyNumberFormat="1" applyFont="1" applyFill="1" applyBorder="1" applyAlignment="1">
      <alignment horizontal="center" vertical="center"/>
    </xf>
    <xf numFmtId="179" fontId="4" fillId="5" borderId="5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4" fillId="6" borderId="5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80" fontId="4" fillId="4" borderId="7" xfId="0" applyNumberFormat="1" applyFont="1" applyFill="1" applyBorder="1" applyAlignment="1">
      <alignment horizontal="center" vertical="center"/>
    </xf>
    <xf numFmtId="180" fontId="4" fillId="5" borderId="7" xfId="0" applyNumberFormat="1" applyFont="1" applyFill="1" applyBorder="1" applyAlignment="1">
      <alignment horizontal="center" vertical="center"/>
    </xf>
    <xf numFmtId="178" fontId="4" fillId="6" borderId="7" xfId="0" applyNumberFormat="1" applyFont="1" applyFill="1" applyBorder="1" applyAlignment="1">
      <alignment horizontal="center" vertical="center"/>
    </xf>
    <xf numFmtId="179" fontId="4" fillId="6" borderId="7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/>
    </xf>
    <xf numFmtId="178" fontId="5" fillId="0" borderId="7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179" fontId="5" fillId="2" borderId="7" xfId="0" applyNumberFormat="1" applyFont="1" applyFill="1" applyBorder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179" fontId="8" fillId="3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2" borderId="0" xfId="0" applyFill="1" applyAlignment="1">
      <alignment vertical="center"/>
    </xf>
    <xf numFmtId="178" fontId="8" fillId="3" borderId="7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9" fontId="1" fillId="0" borderId="0" xfId="0" applyNumberFormat="1" applyFont="1" applyFill="1" applyBorder="1" applyAlignment="1"/>
    <xf numFmtId="178" fontId="0" fillId="0" borderId="0" xfId="0" applyNumberForma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9" fontId="0" fillId="0" borderId="0" xfId="0" applyNumberFormat="1">
      <alignment vertical="center"/>
    </xf>
    <xf numFmtId="0" fontId="4" fillId="0" borderId="0" xfId="0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9" fontId="4" fillId="3" borderId="7" xfId="0" applyNumberFormat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180" fontId="4" fillId="3" borderId="7" xfId="0" applyNumberFormat="1" applyFont="1" applyFill="1" applyBorder="1" applyAlignment="1">
      <alignment horizontal="center" vertical="center" wrapText="1"/>
    </xf>
    <xf numFmtId="180" fontId="4" fillId="8" borderId="7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9" fontId="4" fillId="8" borderId="7" xfId="0" applyNumberFormat="1" applyFont="1" applyFill="1" applyBorder="1" applyAlignment="1">
      <alignment horizontal="center" vertical="center" wrapText="1"/>
    </xf>
    <xf numFmtId="176" fontId="4" fillId="9" borderId="7" xfId="0" applyNumberFormat="1" applyFont="1" applyFill="1" applyBorder="1" applyAlignment="1">
      <alignment horizontal="center" vertical="center" wrapText="1"/>
    </xf>
    <xf numFmtId="179" fontId="4" fillId="9" borderId="7" xfId="0" applyNumberFormat="1" applyFont="1" applyFill="1" applyBorder="1" applyAlignment="1">
      <alignment horizontal="center" vertical="center" wrapText="1"/>
    </xf>
    <xf numFmtId="179" fontId="4" fillId="10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79" fontId="4" fillId="6" borderId="7" xfId="0" applyNumberFormat="1" applyFont="1" applyFill="1" applyBorder="1" applyAlignment="1">
      <alignment horizontal="center" vertical="center" wrapText="1"/>
    </xf>
    <xf numFmtId="180" fontId="4" fillId="9" borderId="7" xfId="0" applyNumberFormat="1" applyFont="1" applyFill="1" applyBorder="1" applyAlignment="1">
      <alignment horizontal="center" vertical="center" wrapText="1"/>
    </xf>
    <xf numFmtId="180" fontId="4" fillId="10" borderId="7" xfId="0" applyNumberFormat="1" applyFont="1" applyFill="1" applyBorder="1" applyAlignment="1">
      <alignment horizontal="center" vertical="center" wrapText="1"/>
    </xf>
    <xf numFmtId="180" fontId="4" fillId="6" borderId="7" xfId="0" applyNumberFormat="1" applyFont="1" applyFill="1" applyBorder="1" applyAlignment="1">
      <alignment horizontal="center" vertical="center" wrapText="1"/>
    </xf>
    <xf numFmtId="180" fontId="5" fillId="2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9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9" fontId="4" fillId="3" borderId="7" xfId="0" applyNumberFormat="1" applyFont="1" applyFill="1" applyBorder="1" applyAlignment="1"/>
    <xf numFmtId="0" fontId="5" fillId="3" borderId="7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/>
    <xf numFmtId="0" fontId="4" fillId="0" borderId="7" xfId="0" applyFont="1" applyFill="1" applyBorder="1" applyAlignment="1"/>
    <xf numFmtId="0" fontId="4" fillId="2" borderId="7" xfId="0" applyFont="1" applyFill="1" applyBorder="1" applyAlignment="1"/>
    <xf numFmtId="0" fontId="0" fillId="0" borderId="0" xfId="0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43" fontId="10" fillId="0" borderId="7" xfId="0" applyNumberFormat="1" applyFont="1" applyFill="1" applyBorder="1" applyAlignment="1">
      <alignment horizontal="center"/>
    </xf>
    <xf numFmtId="176" fontId="10" fillId="0" borderId="7" xfId="0" applyNumberFormat="1" applyFont="1" applyFill="1" applyBorder="1" applyAlignment="1">
      <alignment horizontal="center"/>
    </xf>
    <xf numFmtId="180" fontId="10" fillId="0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43" fontId="10" fillId="2" borderId="7" xfId="0" applyNumberFormat="1" applyFont="1" applyFill="1" applyBorder="1" applyAlignment="1">
      <alignment horizontal="center"/>
    </xf>
    <xf numFmtId="43" fontId="10" fillId="2" borderId="5" xfId="0" applyNumberFormat="1" applyFont="1" applyFill="1" applyBorder="1" applyAlignment="1">
      <alignment horizontal="center"/>
    </xf>
    <xf numFmtId="176" fontId="10" fillId="2" borderId="7" xfId="0" applyNumberFormat="1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9" fontId="8" fillId="2" borderId="0" xfId="0" applyNumberFormat="1" applyFont="1" applyFill="1" applyBorder="1" applyAlignment="1">
      <alignment horizontal="center" vertical="center" wrapText="1"/>
    </xf>
    <xf numFmtId="179" fontId="11" fillId="2" borderId="0" xfId="0" applyNumberFormat="1" applyFont="1" applyFill="1" applyBorder="1" applyAlignment="1"/>
    <xf numFmtId="0" fontId="1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176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80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77" fontId="10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80" fontId="8" fillId="2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182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left" vertical="center" indent="1"/>
    </xf>
    <xf numFmtId="179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182" fontId="4" fillId="3" borderId="7" xfId="0" applyNumberFormat="1" applyFont="1" applyFill="1" applyBorder="1" applyAlignment="1">
      <alignment horizontal="center" vertical="center"/>
    </xf>
    <xf numFmtId="180" fontId="4" fillId="8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4" fillId="2" borderId="0" xfId="0" applyFont="1" applyFill="1" applyBorder="1" applyAlignment="1"/>
    <xf numFmtId="43" fontId="10" fillId="2" borderId="9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82" fontId="4" fillId="3" borderId="7" xfId="0" applyNumberFormat="1" applyFont="1" applyFill="1" applyBorder="1" applyAlignment="1">
      <alignment horizontal="center" vertical="center" wrapText="1"/>
    </xf>
    <xf numFmtId="182" fontId="4" fillId="2" borderId="0" xfId="0" applyNumberFormat="1" applyFont="1" applyFill="1" applyBorder="1" applyAlignment="1"/>
    <xf numFmtId="14" fontId="4" fillId="2" borderId="0" xfId="0" applyNumberFormat="1" applyFont="1" applyFill="1" applyBorder="1" applyAlignment="1"/>
    <xf numFmtId="182" fontId="0" fillId="0" borderId="0" xfId="0" applyNumberForma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9" fontId="4" fillId="8" borderId="7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9" fontId="4" fillId="4" borderId="7" xfId="0" applyNumberFormat="1" applyFont="1" applyFill="1" applyBorder="1" applyAlignment="1">
      <alignment horizontal="center" vertical="center"/>
    </xf>
    <xf numFmtId="179" fontId="4" fillId="5" borderId="7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4" fillId="4" borderId="7" xfId="0" applyNumberFormat="1" applyFont="1" applyFill="1" applyBorder="1" applyAlignment="1">
      <alignment horizontal="center" vertical="center"/>
    </xf>
    <xf numFmtId="177" fontId="4" fillId="6" borderId="7" xfId="0" applyNumberFormat="1" applyFont="1" applyFill="1" applyBorder="1" applyAlignment="1">
      <alignment horizontal="left" vertical="center" indent="1"/>
    </xf>
    <xf numFmtId="177" fontId="10" fillId="2" borderId="7" xfId="0" applyNumberFormat="1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center"/>
    </xf>
    <xf numFmtId="177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>
      <alignment horizontal="left" indent="1"/>
    </xf>
    <xf numFmtId="179" fontId="4" fillId="2" borderId="0" xfId="0" applyNumberFormat="1" applyFont="1" applyFill="1" applyBorder="1" applyAlignment="1"/>
    <xf numFmtId="177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workbookViewId="0">
      <selection activeCell="E18" sqref="E18"/>
    </sheetView>
  </sheetViews>
  <sheetFormatPr defaultColWidth="9" defaultRowHeight="13.5"/>
  <cols>
    <col min="1" max="1" width="6.125" customWidth="1"/>
    <col min="2" max="2" width="18.5" customWidth="1"/>
    <col min="3" max="3" width="8.88333333333333" customWidth="1"/>
    <col min="4" max="4" width="7.88333333333333" customWidth="1"/>
    <col min="5" max="5" width="9.66666666666667" customWidth="1"/>
    <col min="6" max="6" width="6.875" style="155" customWidth="1"/>
    <col min="7" max="7" width="10" customWidth="1"/>
    <col min="8" max="8" width="5.5" customWidth="1"/>
    <col min="9" max="9" width="10.4416666666667" customWidth="1"/>
    <col min="10" max="10" width="7.375" style="156" customWidth="1"/>
    <col min="11" max="11" width="7.5" customWidth="1"/>
    <col min="12" max="12" width="4.625" customWidth="1"/>
    <col min="13" max="13" width="8.33333333333333" customWidth="1"/>
    <col min="14" max="14" width="9.25" style="157" customWidth="1"/>
    <col min="15" max="15" width="12.1083333333333" customWidth="1"/>
    <col min="16" max="16" width="8.875" customWidth="1"/>
  </cols>
  <sheetData>
    <row r="1" ht="18.75" spans="1:17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2"/>
    </row>
    <row r="2" ht="30" customHeight="1" spans="1:17">
      <c r="A2" s="159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78"/>
      <c r="Q2" s="2"/>
    </row>
    <row r="3" spans="1:17">
      <c r="A3" s="30" t="s">
        <v>2</v>
      </c>
      <c r="B3" s="30" t="s">
        <v>3</v>
      </c>
      <c r="C3" s="123" t="s">
        <v>4</v>
      </c>
      <c r="D3" s="30" t="s">
        <v>5</v>
      </c>
      <c r="E3" s="38" t="s">
        <v>6</v>
      </c>
      <c r="F3" s="161" t="s">
        <v>7</v>
      </c>
      <c r="G3" s="24"/>
      <c r="H3" s="162" t="s">
        <v>8</v>
      </c>
      <c r="I3" s="179"/>
      <c r="J3" s="180" t="s">
        <v>9</v>
      </c>
      <c r="K3" s="181"/>
      <c r="L3" s="182" t="s">
        <v>10</v>
      </c>
      <c r="M3" s="182"/>
      <c r="N3" s="183" t="s">
        <v>11</v>
      </c>
      <c r="O3" s="60"/>
      <c r="P3" s="184" t="s">
        <v>12</v>
      </c>
      <c r="Q3" s="2"/>
    </row>
    <row r="4" spans="1:17">
      <c r="A4" s="30"/>
      <c r="B4" s="30"/>
      <c r="C4" s="123"/>
      <c r="D4" s="30"/>
      <c r="E4" s="38"/>
      <c r="F4" s="163" t="s">
        <v>13</v>
      </c>
      <c r="G4" s="24" t="s">
        <v>14</v>
      </c>
      <c r="H4" s="164" t="s">
        <v>13</v>
      </c>
      <c r="I4" s="179" t="s">
        <v>15</v>
      </c>
      <c r="J4" s="185" t="s">
        <v>16</v>
      </c>
      <c r="K4" s="57" t="s">
        <v>15</v>
      </c>
      <c r="L4" s="58" t="s">
        <v>16</v>
      </c>
      <c r="M4" s="58" t="s">
        <v>15</v>
      </c>
      <c r="N4" s="186" t="s">
        <v>13</v>
      </c>
      <c r="O4" s="60" t="s">
        <v>14</v>
      </c>
      <c r="P4" s="184"/>
      <c r="Q4" s="2"/>
    </row>
    <row r="5" spans="1:17">
      <c r="A5" s="26">
        <v>1</v>
      </c>
      <c r="B5" s="165" t="s">
        <v>17</v>
      </c>
      <c r="C5" s="165"/>
      <c r="D5" s="129" t="s">
        <v>18</v>
      </c>
      <c r="E5" s="131">
        <v>7.5</v>
      </c>
      <c r="F5" s="28">
        <v>0</v>
      </c>
      <c r="G5" s="68">
        <v>0</v>
      </c>
      <c r="H5" s="132"/>
      <c r="I5" s="68">
        <f t="shared" ref="I5:I17" si="0">H5*E5</f>
        <v>0</v>
      </c>
      <c r="J5" s="187"/>
      <c r="K5" s="29">
        <f t="shared" ref="K5:K17" si="1">J5*E5</f>
        <v>0</v>
      </c>
      <c r="L5" s="29"/>
      <c r="M5" s="29">
        <v>0</v>
      </c>
      <c r="N5" s="188">
        <f>F5+H5-J5-L5</f>
        <v>0</v>
      </c>
      <c r="O5" s="29">
        <f t="shared" ref="O5:O19" si="2">N5*E5</f>
        <v>0</v>
      </c>
      <c r="P5" s="108"/>
      <c r="Q5" s="2"/>
    </row>
    <row r="6" spans="1:17">
      <c r="A6" s="26">
        <v>2</v>
      </c>
      <c r="B6" s="165" t="s">
        <v>19</v>
      </c>
      <c r="C6" s="165"/>
      <c r="D6" s="129" t="s">
        <v>18</v>
      </c>
      <c r="E6" s="131">
        <v>4</v>
      </c>
      <c r="F6" s="28">
        <v>0</v>
      </c>
      <c r="G6" s="68">
        <v>0</v>
      </c>
      <c r="H6" s="132"/>
      <c r="I6" s="68">
        <f t="shared" si="0"/>
        <v>0</v>
      </c>
      <c r="J6" s="187"/>
      <c r="K6" s="29">
        <f t="shared" si="1"/>
        <v>0</v>
      </c>
      <c r="L6" s="29"/>
      <c r="M6" s="29">
        <v>0</v>
      </c>
      <c r="N6" s="188">
        <f t="shared" ref="N6:N48" si="3">F6+H6-J6-L6</f>
        <v>0</v>
      </c>
      <c r="O6" s="29">
        <f t="shared" si="2"/>
        <v>0</v>
      </c>
      <c r="P6" s="108"/>
      <c r="Q6" s="2"/>
    </row>
    <row r="7" spans="1:17">
      <c r="A7" s="26">
        <v>3</v>
      </c>
      <c r="B7" s="165" t="s">
        <v>20</v>
      </c>
      <c r="C7" s="129"/>
      <c r="D7" s="129" t="s">
        <v>18</v>
      </c>
      <c r="E7" s="131">
        <v>4</v>
      </c>
      <c r="F7" s="28">
        <v>0</v>
      </c>
      <c r="G7" s="68">
        <v>0</v>
      </c>
      <c r="H7" s="132"/>
      <c r="I7" s="68">
        <f t="shared" si="0"/>
        <v>0</v>
      </c>
      <c r="J7" s="187"/>
      <c r="K7" s="29">
        <f t="shared" si="1"/>
        <v>0</v>
      </c>
      <c r="L7" s="29"/>
      <c r="M7" s="29">
        <v>0</v>
      </c>
      <c r="N7" s="188">
        <f t="shared" si="3"/>
        <v>0</v>
      </c>
      <c r="O7" s="29">
        <f t="shared" si="2"/>
        <v>0</v>
      </c>
      <c r="P7" s="109"/>
      <c r="Q7" s="2"/>
    </row>
    <row r="8" spans="1:17">
      <c r="A8" s="26">
        <v>4</v>
      </c>
      <c r="B8" s="165" t="s">
        <v>21</v>
      </c>
      <c r="C8" s="129"/>
      <c r="D8" s="129" t="s">
        <v>18</v>
      </c>
      <c r="E8" s="131">
        <v>7</v>
      </c>
      <c r="F8" s="28">
        <v>2</v>
      </c>
      <c r="G8" s="68">
        <v>14</v>
      </c>
      <c r="H8" s="132"/>
      <c r="I8" s="68">
        <f t="shared" si="0"/>
        <v>0</v>
      </c>
      <c r="J8" s="187"/>
      <c r="K8" s="29">
        <f t="shared" si="1"/>
        <v>0</v>
      </c>
      <c r="L8" s="29"/>
      <c r="M8" s="29">
        <v>0</v>
      </c>
      <c r="N8" s="188">
        <f t="shared" si="3"/>
        <v>2</v>
      </c>
      <c r="O8" s="29">
        <f t="shared" si="2"/>
        <v>14</v>
      </c>
      <c r="P8" s="109"/>
      <c r="Q8" s="2"/>
    </row>
    <row r="9" spans="1:17">
      <c r="A9" s="26">
        <v>5</v>
      </c>
      <c r="B9" s="165" t="s">
        <v>22</v>
      </c>
      <c r="C9" s="129"/>
      <c r="D9" s="129" t="s">
        <v>18</v>
      </c>
      <c r="E9" s="131">
        <v>8</v>
      </c>
      <c r="F9" s="28">
        <v>3</v>
      </c>
      <c r="G9" s="68">
        <v>24</v>
      </c>
      <c r="H9" s="132"/>
      <c r="I9" s="68">
        <f t="shared" si="0"/>
        <v>0</v>
      </c>
      <c r="J9" s="187">
        <v>2</v>
      </c>
      <c r="K9" s="29">
        <f t="shared" si="1"/>
        <v>16</v>
      </c>
      <c r="L9" s="29"/>
      <c r="M9" s="29">
        <v>0</v>
      </c>
      <c r="N9" s="188">
        <f t="shared" si="3"/>
        <v>1</v>
      </c>
      <c r="O9" s="29">
        <f t="shared" si="2"/>
        <v>8</v>
      </c>
      <c r="P9" s="108"/>
      <c r="Q9" s="2"/>
    </row>
    <row r="10" spans="1:17">
      <c r="A10" s="26">
        <v>6</v>
      </c>
      <c r="B10" s="165" t="s">
        <v>23</v>
      </c>
      <c r="C10" s="165"/>
      <c r="D10" s="129" t="s">
        <v>24</v>
      </c>
      <c r="E10" s="131">
        <v>0.67</v>
      </c>
      <c r="F10" s="28">
        <v>100</v>
      </c>
      <c r="G10" s="68">
        <v>67</v>
      </c>
      <c r="H10" s="132"/>
      <c r="I10" s="68">
        <f t="shared" si="0"/>
        <v>0</v>
      </c>
      <c r="J10" s="187">
        <v>20</v>
      </c>
      <c r="K10" s="29">
        <f t="shared" si="1"/>
        <v>13.4</v>
      </c>
      <c r="L10" s="29"/>
      <c r="M10" s="29">
        <f>L10*E10</f>
        <v>0</v>
      </c>
      <c r="N10" s="188">
        <f t="shared" si="3"/>
        <v>80</v>
      </c>
      <c r="O10" s="29">
        <f t="shared" si="2"/>
        <v>53.6</v>
      </c>
      <c r="P10" s="110"/>
      <c r="Q10" s="2"/>
    </row>
    <row r="11" spans="1:17">
      <c r="A11" s="26">
        <v>7</v>
      </c>
      <c r="B11" s="165" t="s">
        <v>25</v>
      </c>
      <c r="C11" s="129" t="s">
        <v>26</v>
      </c>
      <c r="D11" s="129" t="s">
        <v>27</v>
      </c>
      <c r="E11" s="131">
        <v>59.4</v>
      </c>
      <c r="F11" s="28">
        <v>0.5</v>
      </c>
      <c r="G11" s="68">
        <v>29.7</v>
      </c>
      <c r="H11" s="132"/>
      <c r="I11" s="68">
        <f t="shared" si="0"/>
        <v>0</v>
      </c>
      <c r="J11" s="187"/>
      <c r="K11" s="29">
        <f t="shared" si="1"/>
        <v>0</v>
      </c>
      <c r="L11" s="29"/>
      <c r="M11" s="29">
        <v>0</v>
      </c>
      <c r="N11" s="188">
        <f t="shared" si="3"/>
        <v>0.5</v>
      </c>
      <c r="O11" s="29">
        <f t="shared" si="2"/>
        <v>29.7</v>
      </c>
      <c r="P11" s="110"/>
      <c r="Q11" s="2"/>
    </row>
    <row r="12" spans="1:17">
      <c r="A12" s="26">
        <v>8</v>
      </c>
      <c r="B12" s="165" t="s">
        <v>28</v>
      </c>
      <c r="C12" s="166"/>
      <c r="D12" s="129" t="s">
        <v>18</v>
      </c>
      <c r="E12" s="167">
        <v>2.7</v>
      </c>
      <c r="F12" s="28">
        <v>2</v>
      </c>
      <c r="G12" s="68">
        <v>5.4</v>
      </c>
      <c r="H12" s="132"/>
      <c r="I12" s="68">
        <f t="shared" si="0"/>
        <v>0</v>
      </c>
      <c r="J12" s="187"/>
      <c r="K12" s="29">
        <f t="shared" si="1"/>
        <v>0</v>
      </c>
      <c r="L12" s="29"/>
      <c r="M12" s="29">
        <v>0</v>
      </c>
      <c r="N12" s="188">
        <f t="shared" si="3"/>
        <v>2</v>
      </c>
      <c r="O12" s="29">
        <f t="shared" si="2"/>
        <v>5.4</v>
      </c>
      <c r="P12" s="110"/>
      <c r="Q12" s="2"/>
    </row>
    <row r="13" spans="1:17">
      <c r="A13" s="26">
        <v>9</v>
      </c>
      <c r="B13" s="165" t="s">
        <v>29</v>
      </c>
      <c r="C13" s="166"/>
      <c r="D13" s="129" t="s">
        <v>18</v>
      </c>
      <c r="E13" s="167">
        <v>25</v>
      </c>
      <c r="F13" s="28">
        <v>2</v>
      </c>
      <c r="G13" s="68">
        <v>50</v>
      </c>
      <c r="H13" s="132">
        <v>5</v>
      </c>
      <c r="I13" s="68">
        <f t="shared" si="0"/>
        <v>125</v>
      </c>
      <c r="J13" s="187"/>
      <c r="K13" s="29">
        <f t="shared" si="1"/>
        <v>0</v>
      </c>
      <c r="L13" s="29"/>
      <c r="M13" s="29">
        <v>0</v>
      </c>
      <c r="N13" s="188">
        <f t="shared" si="3"/>
        <v>7</v>
      </c>
      <c r="O13" s="29">
        <f t="shared" si="2"/>
        <v>175</v>
      </c>
      <c r="P13" s="110"/>
      <c r="Q13" s="2"/>
    </row>
    <row r="14" spans="1:17">
      <c r="A14" s="26">
        <v>10</v>
      </c>
      <c r="B14" s="168" t="s">
        <v>30</v>
      </c>
      <c r="C14" s="165" t="s">
        <v>31</v>
      </c>
      <c r="D14" s="129" t="s">
        <v>32</v>
      </c>
      <c r="E14" s="131">
        <v>1.3</v>
      </c>
      <c r="F14" s="28">
        <v>90</v>
      </c>
      <c r="G14" s="68">
        <v>117</v>
      </c>
      <c r="H14" s="132">
        <v>824</v>
      </c>
      <c r="I14" s="68">
        <f t="shared" si="0"/>
        <v>1071.2</v>
      </c>
      <c r="J14" s="187">
        <v>172</v>
      </c>
      <c r="K14" s="29">
        <f t="shared" si="1"/>
        <v>223.6</v>
      </c>
      <c r="L14" s="29"/>
      <c r="M14" s="29">
        <v>0</v>
      </c>
      <c r="N14" s="188">
        <f t="shared" si="3"/>
        <v>742</v>
      </c>
      <c r="O14" s="29">
        <f t="shared" si="2"/>
        <v>964.6</v>
      </c>
      <c r="P14" s="110"/>
      <c r="Q14" s="2"/>
    </row>
    <row r="15" spans="1:17">
      <c r="A15" s="26">
        <v>11</v>
      </c>
      <c r="B15" s="165" t="s">
        <v>33</v>
      </c>
      <c r="C15" s="165"/>
      <c r="D15" s="129" t="s">
        <v>34</v>
      </c>
      <c r="E15" s="131">
        <v>77</v>
      </c>
      <c r="F15" s="28">
        <v>1</v>
      </c>
      <c r="G15" s="68">
        <v>77</v>
      </c>
      <c r="H15" s="132"/>
      <c r="I15" s="68">
        <f t="shared" si="0"/>
        <v>0</v>
      </c>
      <c r="J15" s="187"/>
      <c r="K15" s="29">
        <f t="shared" si="1"/>
        <v>0</v>
      </c>
      <c r="L15" s="29"/>
      <c r="M15" s="29">
        <v>0</v>
      </c>
      <c r="N15" s="188">
        <f t="shared" si="3"/>
        <v>1</v>
      </c>
      <c r="O15" s="29">
        <f t="shared" si="2"/>
        <v>77</v>
      </c>
      <c r="P15" s="110"/>
      <c r="Q15" s="2"/>
    </row>
    <row r="16" spans="1:17">
      <c r="A16" s="26"/>
      <c r="B16" s="165" t="s">
        <v>35</v>
      </c>
      <c r="C16" s="165"/>
      <c r="D16" s="129" t="s">
        <v>34</v>
      </c>
      <c r="E16" s="131">
        <v>71</v>
      </c>
      <c r="F16" s="28">
        <v>0</v>
      </c>
      <c r="G16" s="68">
        <v>0</v>
      </c>
      <c r="H16" s="132">
        <v>10</v>
      </c>
      <c r="I16" s="68">
        <f t="shared" si="0"/>
        <v>710</v>
      </c>
      <c r="J16" s="187">
        <v>5</v>
      </c>
      <c r="K16" s="29">
        <f t="shared" si="1"/>
        <v>355</v>
      </c>
      <c r="L16" s="29"/>
      <c r="M16" s="29">
        <v>0</v>
      </c>
      <c r="N16" s="188">
        <f t="shared" si="3"/>
        <v>5</v>
      </c>
      <c r="O16" s="29">
        <f t="shared" si="2"/>
        <v>355</v>
      </c>
      <c r="P16" s="110"/>
      <c r="Q16" s="2"/>
    </row>
    <row r="17" spans="1:17">
      <c r="A17" s="26">
        <v>12</v>
      </c>
      <c r="B17" s="165" t="s">
        <v>36</v>
      </c>
      <c r="C17" s="165"/>
      <c r="D17" s="129" t="s">
        <v>37</v>
      </c>
      <c r="E17" s="131">
        <v>3.78</v>
      </c>
      <c r="F17" s="28">
        <v>1</v>
      </c>
      <c r="G17" s="68">
        <v>3.78</v>
      </c>
      <c r="H17" s="132"/>
      <c r="I17" s="68">
        <f t="shared" si="0"/>
        <v>0</v>
      </c>
      <c r="J17" s="187"/>
      <c r="K17" s="29">
        <f t="shared" si="1"/>
        <v>0</v>
      </c>
      <c r="L17" s="29"/>
      <c r="M17" s="29">
        <v>0</v>
      </c>
      <c r="N17" s="188">
        <f t="shared" si="3"/>
        <v>1</v>
      </c>
      <c r="O17" s="29">
        <f t="shared" si="2"/>
        <v>3.78</v>
      </c>
      <c r="P17" s="110"/>
      <c r="Q17" s="2"/>
    </row>
    <row r="18" spans="1:17">
      <c r="A18" s="26">
        <v>13</v>
      </c>
      <c r="B18" s="165" t="s">
        <v>38</v>
      </c>
      <c r="C18" s="165" t="s">
        <v>39</v>
      </c>
      <c r="D18" s="129" t="s">
        <v>40</v>
      </c>
      <c r="E18" s="131">
        <v>4</v>
      </c>
      <c r="F18" s="28">
        <v>0</v>
      </c>
      <c r="G18" s="68">
        <v>0</v>
      </c>
      <c r="H18" s="132">
        <v>10</v>
      </c>
      <c r="I18" s="68">
        <f t="shared" ref="I17:I43" si="4">H18*E18</f>
        <v>40</v>
      </c>
      <c r="J18" s="187">
        <v>3</v>
      </c>
      <c r="K18" s="29">
        <f t="shared" ref="K17:K43" si="5">J18*E18</f>
        <v>12</v>
      </c>
      <c r="L18" s="29"/>
      <c r="M18" s="29">
        <v>0</v>
      </c>
      <c r="N18" s="188">
        <f t="shared" si="3"/>
        <v>7</v>
      </c>
      <c r="O18" s="29">
        <f t="shared" si="2"/>
        <v>28</v>
      </c>
      <c r="P18" s="110"/>
      <c r="Q18" s="2"/>
    </row>
    <row r="19" spans="1:17">
      <c r="A19" s="26">
        <v>14</v>
      </c>
      <c r="B19" s="165" t="s">
        <v>41</v>
      </c>
      <c r="C19" s="165" t="s">
        <v>42</v>
      </c>
      <c r="D19" s="129" t="s">
        <v>40</v>
      </c>
      <c r="E19" s="131">
        <v>5.5</v>
      </c>
      <c r="F19" s="28">
        <v>3</v>
      </c>
      <c r="G19" s="68">
        <v>16.5</v>
      </c>
      <c r="H19" s="132">
        <v>10</v>
      </c>
      <c r="I19" s="68">
        <f t="shared" si="4"/>
        <v>55</v>
      </c>
      <c r="J19" s="187">
        <v>5</v>
      </c>
      <c r="K19" s="29">
        <f t="shared" si="5"/>
        <v>27.5</v>
      </c>
      <c r="L19" s="29"/>
      <c r="M19" s="29">
        <v>0</v>
      </c>
      <c r="N19" s="188">
        <f t="shared" si="3"/>
        <v>8</v>
      </c>
      <c r="O19" s="29">
        <f t="shared" si="2"/>
        <v>44</v>
      </c>
      <c r="P19" s="110"/>
      <c r="Q19" s="2"/>
    </row>
    <row r="20" spans="1:17">
      <c r="A20" s="26">
        <v>15</v>
      </c>
      <c r="B20" s="165" t="s">
        <v>38</v>
      </c>
      <c r="C20" s="165" t="s">
        <v>42</v>
      </c>
      <c r="D20" s="129" t="s">
        <v>40</v>
      </c>
      <c r="E20" s="131">
        <v>5</v>
      </c>
      <c r="F20" s="28">
        <v>0</v>
      </c>
      <c r="G20" s="68">
        <v>0</v>
      </c>
      <c r="H20" s="132"/>
      <c r="I20" s="68">
        <f t="shared" si="4"/>
        <v>0</v>
      </c>
      <c r="J20" s="187"/>
      <c r="K20" s="29">
        <f t="shared" si="5"/>
        <v>0</v>
      </c>
      <c r="L20" s="29"/>
      <c r="M20" s="29">
        <v>0</v>
      </c>
      <c r="N20" s="188">
        <f t="shared" si="3"/>
        <v>0</v>
      </c>
      <c r="O20" s="29">
        <f t="shared" ref="O17:O43" si="6">N20*E20</f>
        <v>0</v>
      </c>
      <c r="P20" s="110"/>
      <c r="Q20" s="2"/>
    </row>
    <row r="21" spans="1:17">
      <c r="A21" s="26">
        <v>16</v>
      </c>
      <c r="B21" s="165" t="s">
        <v>43</v>
      </c>
      <c r="C21" s="165" t="s">
        <v>42</v>
      </c>
      <c r="D21" s="129" t="s">
        <v>40</v>
      </c>
      <c r="E21" s="131">
        <v>7</v>
      </c>
      <c r="F21" s="28">
        <v>0</v>
      </c>
      <c r="G21" s="68">
        <v>0</v>
      </c>
      <c r="H21" s="132"/>
      <c r="I21" s="68">
        <f t="shared" si="4"/>
        <v>0</v>
      </c>
      <c r="J21" s="187"/>
      <c r="K21" s="29">
        <f t="shared" si="5"/>
        <v>0</v>
      </c>
      <c r="L21" s="29"/>
      <c r="M21" s="29">
        <v>0</v>
      </c>
      <c r="N21" s="188">
        <f t="shared" si="3"/>
        <v>0</v>
      </c>
      <c r="O21" s="29">
        <f t="shared" si="6"/>
        <v>0</v>
      </c>
      <c r="P21" s="110"/>
      <c r="Q21" s="2"/>
    </row>
    <row r="22" spans="1:17">
      <c r="A22" s="26">
        <v>17</v>
      </c>
      <c r="B22" s="165" t="s">
        <v>44</v>
      </c>
      <c r="C22" s="165"/>
      <c r="D22" s="129" t="s">
        <v>40</v>
      </c>
      <c r="E22" s="131">
        <v>2.5</v>
      </c>
      <c r="F22" s="28">
        <v>12</v>
      </c>
      <c r="G22" s="68">
        <v>30</v>
      </c>
      <c r="H22" s="132"/>
      <c r="I22" s="68">
        <f t="shared" si="4"/>
        <v>0</v>
      </c>
      <c r="J22" s="187"/>
      <c r="K22" s="29">
        <f t="shared" si="5"/>
        <v>0</v>
      </c>
      <c r="L22" s="29"/>
      <c r="M22" s="29">
        <v>0</v>
      </c>
      <c r="N22" s="188">
        <f t="shared" si="3"/>
        <v>12</v>
      </c>
      <c r="O22" s="29">
        <f t="shared" si="6"/>
        <v>30</v>
      </c>
      <c r="P22" s="110"/>
      <c r="Q22" s="2"/>
    </row>
    <row r="23" spans="1:17">
      <c r="A23" s="26">
        <v>18</v>
      </c>
      <c r="B23" s="165" t="s">
        <v>45</v>
      </c>
      <c r="C23" s="165"/>
      <c r="D23" s="129" t="s">
        <v>46</v>
      </c>
      <c r="E23" s="131">
        <v>1.6</v>
      </c>
      <c r="F23" s="28">
        <v>0</v>
      </c>
      <c r="G23" s="68">
        <v>0</v>
      </c>
      <c r="H23" s="132"/>
      <c r="I23" s="68">
        <f t="shared" si="4"/>
        <v>0</v>
      </c>
      <c r="J23" s="187"/>
      <c r="K23" s="29">
        <f t="shared" si="5"/>
        <v>0</v>
      </c>
      <c r="L23" s="29"/>
      <c r="M23" s="29">
        <v>0</v>
      </c>
      <c r="N23" s="188">
        <f t="shared" si="3"/>
        <v>0</v>
      </c>
      <c r="O23" s="29">
        <f t="shared" si="6"/>
        <v>0</v>
      </c>
      <c r="P23" s="110"/>
      <c r="Q23" s="2"/>
    </row>
    <row r="24" spans="1:17">
      <c r="A24" s="26">
        <v>19</v>
      </c>
      <c r="B24" s="169" t="s">
        <v>47</v>
      </c>
      <c r="C24" s="170"/>
      <c r="D24" s="171" t="s">
        <v>24</v>
      </c>
      <c r="E24" s="131">
        <v>0</v>
      </c>
      <c r="F24" s="28">
        <v>1</v>
      </c>
      <c r="G24" s="68">
        <v>0</v>
      </c>
      <c r="H24" s="132"/>
      <c r="I24" s="68">
        <f t="shared" si="4"/>
        <v>0</v>
      </c>
      <c r="J24" s="187"/>
      <c r="K24" s="29">
        <f t="shared" si="5"/>
        <v>0</v>
      </c>
      <c r="L24" s="29"/>
      <c r="M24" s="29">
        <v>0</v>
      </c>
      <c r="N24" s="188">
        <f t="shared" si="3"/>
        <v>1</v>
      </c>
      <c r="O24" s="29">
        <f t="shared" si="6"/>
        <v>0</v>
      </c>
      <c r="P24" s="110"/>
      <c r="Q24" s="2"/>
    </row>
    <row r="25" spans="1:17">
      <c r="A25" s="26">
        <v>20</v>
      </c>
      <c r="B25" s="165" t="s">
        <v>48</v>
      </c>
      <c r="C25" s="129"/>
      <c r="D25" s="129" t="s">
        <v>32</v>
      </c>
      <c r="E25" s="131">
        <v>27</v>
      </c>
      <c r="F25" s="28">
        <v>0</v>
      </c>
      <c r="G25" s="68">
        <v>0</v>
      </c>
      <c r="H25" s="132"/>
      <c r="I25" s="68">
        <f t="shared" si="4"/>
        <v>0</v>
      </c>
      <c r="J25" s="187"/>
      <c r="K25" s="29">
        <f t="shared" si="5"/>
        <v>0</v>
      </c>
      <c r="L25" s="29"/>
      <c r="M25" s="29">
        <v>0</v>
      </c>
      <c r="N25" s="188">
        <f t="shared" si="3"/>
        <v>0</v>
      </c>
      <c r="O25" s="29">
        <f t="shared" si="6"/>
        <v>0</v>
      </c>
      <c r="P25" s="110"/>
      <c r="Q25" s="2"/>
    </row>
    <row r="26" spans="1:17">
      <c r="A26" s="26">
        <v>21</v>
      </c>
      <c r="B26" s="165" t="s">
        <v>49</v>
      </c>
      <c r="C26" s="129"/>
      <c r="D26" s="129" t="s">
        <v>18</v>
      </c>
      <c r="E26" s="131">
        <v>6.5</v>
      </c>
      <c r="F26" s="28">
        <v>1</v>
      </c>
      <c r="G26" s="68">
        <v>6.5</v>
      </c>
      <c r="H26" s="132"/>
      <c r="I26" s="68">
        <f t="shared" si="4"/>
        <v>0</v>
      </c>
      <c r="J26" s="187"/>
      <c r="K26" s="29">
        <f t="shared" si="5"/>
        <v>0</v>
      </c>
      <c r="L26" s="29"/>
      <c r="M26" s="29">
        <v>0</v>
      </c>
      <c r="N26" s="188">
        <f t="shared" si="3"/>
        <v>1</v>
      </c>
      <c r="O26" s="29">
        <f t="shared" si="6"/>
        <v>6.5</v>
      </c>
      <c r="P26" s="110"/>
      <c r="Q26" s="2"/>
    </row>
    <row r="27" spans="1:17">
      <c r="A27" s="26">
        <v>22</v>
      </c>
      <c r="B27" s="165" t="s">
        <v>50</v>
      </c>
      <c r="C27" s="129"/>
      <c r="D27" s="129" t="s">
        <v>18</v>
      </c>
      <c r="E27" s="131">
        <v>2.5</v>
      </c>
      <c r="F27" s="28">
        <v>0</v>
      </c>
      <c r="G27" s="68">
        <v>0</v>
      </c>
      <c r="H27" s="132">
        <v>5</v>
      </c>
      <c r="I27" s="68">
        <f t="shared" si="4"/>
        <v>12.5</v>
      </c>
      <c r="J27" s="187">
        <v>3</v>
      </c>
      <c r="K27" s="29">
        <f t="shared" si="5"/>
        <v>7.5</v>
      </c>
      <c r="L27" s="29"/>
      <c r="M27" s="29">
        <v>0</v>
      </c>
      <c r="N27" s="188">
        <f t="shared" si="3"/>
        <v>2</v>
      </c>
      <c r="O27" s="29">
        <f t="shared" si="6"/>
        <v>5</v>
      </c>
      <c r="P27" s="110"/>
      <c r="Q27" s="2"/>
    </row>
    <row r="28" spans="1:17">
      <c r="A28" s="26">
        <v>23</v>
      </c>
      <c r="B28" s="165" t="s">
        <v>51</v>
      </c>
      <c r="C28" s="129"/>
      <c r="D28" s="129" t="s">
        <v>24</v>
      </c>
      <c r="E28" s="131">
        <v>15</v>
      </c>
      <c r="F28" s="28">
        <v>0</v>
      </c>
      <c r="G28" s="68">
        <v>0</v>
      </c>
      <c r="H28" s="132"/>
      <c r="I28" s="68">
        <f t="shared" si="4"/>
        <v>0</v>
      </c>
      <c r="J28" s="187"/>
      <c r="K28" s="29">
        <f t="shared" si="5"/>
        <v>0</v>
      </c>
      <c r="L28" s="29"/>
      <c r="M28" s="29">
        <v>0</v>
      </c>
      <c r="N28" s="188">
        <f t="shared" si="3"/>
        <v>0</v>
      </c>
      <c r="O28" s="29">
        <f t="shared" si="6"/>
        <v>0</v>
      </c>
      <c r="P28" s="110"/>
      <c r="Q28" s="2"/>
    </row>
    <row r="29" spans="1:17">
      <c r="A29" s="26">
        <v>24</v>
      </c>
      <c r="B29" s="165" t="s">
        <v>52</v>
      </c>
      <c r="C29" s="129"/>
      <c r="D29" s="129" t="s">
        <v>40</v>
      </c>
      <c r="E29" s="131">
        <v>1</v>
      </c>
      <c r="F29" s="28">
        <v>18</v>
      </c>
      <c r="G29" s="68">
        <v>18</v>
      </c>
      <c r="H29" s="132"/>
      <c r="I29" s="68">
        <f t="shared" si="4"/>
        <v>0</v>
      </c>
      <c r="J29" s="187">
        <v>4</v>
      </c>
      <c r="K29" s="29">
        <f t="shared" si="5"/>
        <v>4</v>
      </c>
      <c r="L29" s="29"/>
      <c r="M29" s="29">
        <v>0</v>
      </c>
      <c r="N29" s="188">
        <f t="shared" si="3"/>
        <v>14</v>
      </c>
      <c r="O29" s="29">
        <f t="shared" si="6"/>
        <v>14</v>
      </c>
      <c r="P29" s="110"/>
      <c r="Q29" s="2"/>
    </row>
    <row r="30" spans="1:17">
      <c r="A30" s="26">
        <v>25</v>
      </c>
      <c r="B30" s="165" t="s">
        <v>53</v>
      </c>
      <c r="C30" s="129"/>
      <c r="D30" s="129" t="s">
        <v>37</v>
      </c>
      <c r="E30" s="131">
        <v>2.3</v>
      </c>
      <c r="F30" s="28">
        <v>2</v>
      </c>
      <c r="G30" s="68">
        <v>4.6</v>
      </c>
      <c r="H30" s="132"/>
      <c r="I30" s="68">
        <f t="shared" si="4"/>
        <v>0</v>
      </c>
      <c r="J30" s="187"/>
      <c r="K30" s="29">
        <f t="shared" si="5"/>
        <v>0</v>
      </c>
      <c r="L30" s="29"/>
      <c r="M30" s="29">
        <v>0</v>
      </c>
      <c r="N30" s="188">
        <f t="shared" si="3"/>
        <v>2</v>
      </c>
      <c r="O30" s="29">
        <f t="shared" si="6"/>
        <v>4.6</v>
      </c>
      <c r="P30" s="110"/>
      <c r="Q30" s="2"/>
    </row>
    <row r="31" spans="1:17">
      <c r="A31" s="26">
        <v>26</v>
      </c>
      <c r="B31" s="165" t="s">
        <v>54</v>
      </c>
      <c r="C31" s="129"/>
      <c r="D31" s="129" t="s">
        <v>37</v>
      </c>
      <c r="E31" s="131">
        <v>20</v>
      </c>
      <c r="F31" s="28">
        <v>9</v>
      </c>
      <c r="G31" s="68">
        <v>180</v>
      </c>
      <c r="H31" s="132"/>
      <c r="I31" s="68">
        <f t="shared" si="4"/>
        <v>0</v>
      </c>
      <c r="J31" s="187"/>
      <c r="K31" s="29">
        <f t="shared" si="5"/>
        <v>0</v>
      </c>
      <c r="L31" s="29">
        <v>1</v>
      </c>
      <c r="M31" s="29">
        <v>0</v>
      </c>
      <c r="N31" s="188">
        <f t="shared" si="3"/>
        <v>8</v>
      </c>
      <c r="O31" s="29">
        <f t="shared" si="6"/>
        <v>160</v>
      </c>
      <c r="P31" s="110" t="s">
        <v>55</v>
      </c>
      <c r="Q31" s="2"/>
    </row>
    <row r="32" spans="1:17">
      <c r="A32" s="26">
        <v>27</v>
      </c>
      <c r="B32" s="165" t="s">
        <v>56</v>
      </c>
      <c r="C32" s="129"/>
      <c r="D32" s="129" t="s">
        <v>18</v>
      </c>
      <c r="E32" s="131">
        <v>45</v>
      </c>
      <c r="F32" s="28">
        <v>1</v>
      </c>
      <c r="G32" s="68">
        <v>45</v>
      </c>
      <c r="H32" s="132"/>
      <c r="I32" s="68">
        <f t="shared" si="4"/>
        <v>0</v>
      </c>
      <c r="J32" s="187"/>
      <c r="K32" s="29">
        <f t="shared" si="5"/>
        <v>0</v>
      </c>
      <c r="L32" s="29"/>
      <c r="M32" s="29">
        <v>0</v>
      </c>
      <c r="N32" s="188">
        <f t="shared" si="3"/>
        <v>1</v>
      </c>
      <c r="O32" s="29">
        <f t="shared" si="6"/>
        <v>45</v>
      </c>
      <c r="P32" s="110"/>
      <c r="Q32" s="2"/>
    </row>
    <row r="33" spans="1:17">
      <c r="A33" s="26">
        <v>28</v>
      </c>
      <c r="B33" s="165" t="s">
        <v>57</v>
      </c>
      <c r="C33" s="129"/>
      <c r="D33" s="129" t="s">
        <v>58</v>
      </c>
      <c r="E33" s="131">
        <v>50</v>
      </c>
      <c r="F33" s="28">
        <v>0</v>
      </c>
      <c r="G33" s="68">
        <v>0</v>
      </c>
      <c r="H33" s="132"/>
      <c r="I33" s="68">
        <f t="shared" si="4"/>
        <v>0</v>
      </c>
      <c r="J33" s="187"/>
      <c r="K33" s="29">
        <f t="shared" si="5"/>
        <v>0</v>
      </c>
      <c r="L33" s="29"/>
      <c r="M33" s="29">
        <v>0</v>
      </c>
      <c r="N33" s="188">
        <f t="shared" si="3"/>
        <v>0</v>
      </c>
      <c r="O33" s="29">
        <f t="shared" si="6"/>
        <v>0</v>
      </c>
      <c r="P33" s="110"/>
      <c r="Q33" s="2"/>
    </row>
    <row r="34" spans="1:17">
      <c r="A34" s="26">
        <v>29</v>
      </c>
      <c r="B34" s="165" t="s">
        <v>59</v>
      </c>
      <c r="C34" s="129"/>
      <c r="D34" s="129" t="s">
        <v>24</v>
      </c>
      <c r="E34" s="131">
        <v>0.5</v>
      </c>
      <c r="F34" s="28">
        <v>180</v>
      </c>
      <c r="G34" s="68">
        <v>90</v>
      </c>
      <c r="H34" s="132"/>
      <c r="I34" s="68">
        <f t="shared" si="4"/>
        <v>0</v>
      </c>
      <c r="J34" s="187">
        <v>70</v>
      </c>
      <c r="K34" s="29">
        <f t="shared" si="5"/>
        <v>35</v>
      </c>
      <c r="L34" s="29"/>
      <c r="M34" s="29">
        <v>0</v>
      </c>
      <c r="N34" s="188">
        <f t="shared" si="3"/>
        <v>110</v>
      </c>
      <c r="O34" s="29">
        <f t="shared" si="6"/>
        <v>55</v>
      </c>
      <c r="P34" s="110"/>
      <c r="Q34" s="2"/>
    </row>
    <row r="35" spans="1:17">
      <c r="A35" s="26">
        <v>30</v>
      </c>
      <c r="B35" s="165" t="s">
        <v>60</v>
      </c>
      <c r="C35" s="129"/>
      <c r="D35" s="129" t="s">
        <v>61</v>
      </c>
      <c r="E35" s="131">
        <v>18</v>
      </c>
      <c r="F35" s="28">
        <v>1</v>
      </c>
      <c r="G35" s="68">
        <v>18</v>
      </c>
      <c r="H35" s="132"/>
      <c r="I35" s="68">
        <f t="shared" si="4"/>
        <v>0</v>
      </c>
      <c r="J35" s="187"/>
      <c r="K35" s="29">
        <f t="shared" si="5"/>
        <v>0</v>
      </c>
      <c r="L35" s="29"/>
      <c r="M35" s="29">
        <v>0</v>
      </c>
      <c r="N35" s="188">
        <f t="shared" si="3"/>
        <v>1</v>
      </c>
      <c r="O35" s="29">
        <f t="shared" si="6"/>
        <v>18</v>
      </c>
      <c r="P35" s="110"/>
      <c r="Q35" s="2"/>
    </row>
    <row r="36" spans="1:17">
      <c r="A36" s="26">
        <v>31</v>
      </c>
      <c r="B36" s="165" t="s">
        <v>62</v>
      </c>
      <c r="C36" s="129"/>
      <c r="D36" s="129" t="s">
        <v>27</v>
      </c>
      <c r="E36" s="131">
        <v>17.5</v>
      </c>
      <c r="F36" s="28">
        <v>2</v>
      </c>
      <c r="G36" s="68">
        <v>35</v>
      </c>
      <c r="H36" s="132"/>
      <c r="I36" s="68">
        <f t="shared" si="4"/>
        <v>0</v>
      </c>
      <c r="J36" s="187"/>
      <c r="K36" s="29">
        <f t="shared" si="5"/>
        <v>0</v>
      </c>
      <c r="L36" s="29"/>
      <c r="M36" s="29">
        <v>0</v>
      </c>
      <c r="N36" s="188">
        <f t="shared" si="3"/>
        <v>2</v>
      </c>
      <c r="O36" s="29">
        <f t="shared" si="6"/>
        <v>35</v>
      </c>
      <c r="P36" s="110"/>
      <c r="Q36" s="2"/>
    </row>
    <row r="37" spans="1:17">
      <c r="A37" s="26">
        <v>32</v>
      </c>
      <c r="B37" s="165" t="s">
        <v>63</v>
      </c>
      <c r="C37" s="129"/>
      <c r="D37" s="129" t="s">
        <v>64</v>
      </c>
      <c r="E37" s="131">
        <v>35</v>
      </c>
      <c r="F37" s="28">
        <v>0</v>
      </c>
      <c r="G37" s="68">
        <v>0</v>
      </c>
      <c r="H37" s="132"/>
      <c r="I37" s="68">
        <f t="shared" si="4"/>
        <v>0</v>
      </c>
      <c r="J37" s="187"/>
      <c r="K37" s="29">
        <f t="shared" si="5"/>
        <v>0</v>
      </c>
      <c r="L37" s="29"/>
      <c r="M37" s="29">
        <v>0</v>
      </c>
      <c r="N37" s="188">
        <f t="shared" si="3"/>
        <v>0</v>
      </c>
      <c r="O37" s="29">
        <f t="shared" si="6"/>
        <v>0</v>
      </c>
      <c r="P37" s="110"/>
      <c r="Q37" s="2"/>
    </row>
    <row r="38" spans="1:17">
      <c r="A38" s="26">
        <v>33</v>
      </c>
      <c r="B38" s="165" t="s">
        <v>63</v>
      </c>
      <c r="C38" s="129"/>
      <c r="D38" s="129" t="s">
        <v>64</v>
      </c>
      <c r="E38" s="131">
        <v>40</v>
      </c>
      <c r="F38" s="28">
        <v>0</v>
      </c>
      <c r="G38" s="68">
        <v>0</v>
      </c>
      <c r="H38" s="132"/>
      <c r="I38" s="68">
        <f t="shared" si="4"/>
        <v>0</v>
      </c>
      <c r="J38" s="187"/>
      <c r="K38" s="29">
        <f t="shared" si="5"/>
        <v>0</v>
      </c>
      <c r="L38" s="29"/>
      <c r="M38" s="29">
        <v>0</v>
      </c>
      <c r="N38" s="188">
        <f t="shared" si="3"/>
        <v>0</v>
      </c>
      <c r="O38" s="29">
        <f t="shared" si="6"/>
        <v>0</v>
      </c>
      <c r="P38" s="110"/>
      <c r="Q38" s="2"/>
    </row>
    <row r="39" spans="1:17">
      <c r="A39" s="26">
        <v>34</v>
      </c>
      <c r="B39" s="165" t="s">
        <v>65</v>
      </c>
      <c r="C39" s="129"/>
      <c r="D39" s="129" t="s">
        <v>66</v>
      </c>
      <c r="E39" s="131">
        <v>60</v>
      </c>
      <c r="F39" s="28">
        <v>0</v>
      </c>
      <c r="G39" s="68">
        <v>0</v>
      </c>
      <c r="H39" s="132"/>
      <c r="I39" s="68">
        <f t="shared" si="4"/>
        <v>0</v>
      </c>
      <c r="J39" s="187"/>
      <c r="K39" s="29">
        <f t="shared" si="5"/>
        <v>0</v>
      </c>
      <c r="L39" s="29"/>
      <c r="M39" s="29">
        <v>0</v>
      </c>
      <c r="N39" s="188">
        <f t="shared" si="3"/>
        <v>0</v>
      </c>
      <c r="O39" s="29">
        <f t="shared" si="6"/>
        <v>0</v>
      </c>
      <c r="P39" s="110"/>
      <c r="Q39" s="2"/>
    </row>
    <row r="40" spans="1:17">
      <c r="A40" s="26">
        <v>35</v>
      </c>
      <c r="B40" s="165" t="s">
        <v>67</v>
      </c>
      <c r="C40" s="129"/>
      <c r="D40" s="129" t="s">
        <v>66</v>
      </c>
      <c r="E40" s="131">
        <v>38</v>
      </c>
      <c r="F40" s="28">
        <v>0</v>
      </c>
      <c r="G40" s="68">
        <v>0</v>
      </c>
      <c r="H40" s="132">
        <v>2</v>
      </c>
      <c r="I40" s="68">
        <f t="shared" ref="I40:I47" si="7">H40*E40</f>
        <v>76</v>
      </c>
      <c r="J40" s="187"/>
      <c r="K40" s="29">
        <f t="shared" ref="K40:K47" si="8">J40*E40</f>
        <v>0</v>
      </c>
      <c r="L40" s="29"/>
      <c r="M40" s="29">
        <v>0</v>
      </c>
      <c r="N40" s="188">
        <f t="shared" si="3"/>
        <v>2</v>
      </c>
      <c r="O40" s="29">
        <f t="shared" ref="O40:O46" si="9">N40*E40</f>
        <v>76</v>
      </c>
      <c r="P40" s="110"/>
      <c r="Q40" s="2"/>
    </row>
    <row r="41" spans="1:17">
      <c r="A41" s="26">
        <v>36</v>
      </c>
      <c r="B41" s="165" t="s">
        <v>68</v>
      </c>
      <c r="C41" s="129"/>
      <c r="D41" s="129" t="s">
        <v>24</v>
      </c>
      <c r="E41" s="131">
        <v>10</v>
      </c>
      <c r="F41" s="28">
        <v>0</v>
      </c>
      <c r="G41" s="68">
        <v>0</v>
      </c>
      <c r="H41" s="132"/>
      <c r="I41" s="68">
        <f t="shared" si="7"/>
        <v>0</v>
      </c>
      <c r="J41" s="187"/>
      <c r="K41" s="29">
        <f t="shared" si="8"/>
        <v>0</v>
      </c>
      <c r="L41" s="29"/>
      <c r="M41" s="29">
        <v>0</v>
      </c>
      <c r="N41" s="188">
        <f t="shared" si="3"/>
        <v>0</v>
      </c>
      <c r="O41" s="29">
        <f t="shared" si="9"/>
        <v>0</v>
      </c>
      <c r="P41" s="110"/>
      <c r="Q41" s="2"/>
    </row>
    <row r="42" spans="1:17">
      <c r="A42" s="26">
        <v>37</v>
      </c>
      <c r="B42" s="172" t="s">
        <v>69</v>
      </c>
      <c r="C42" s="129"/>
      <c r="D42" s="129" t="s">
        <v>70</v>
      </c>
      <c r="E42" s="131">
        <v>35</v>
      </c>
      <c r="F42" s="28">
        <v>0</v>
      </c>
      <c r="G42" s="68">
        <v>0</v>
      </c>
      <c r="H42" s="132"/>
      <c r="I42" s="68">
        <f t="shared" si="7"/>
        <v>0</v>
      </c>
      <c r="J42" s="187"/>
      <c r="K42" s="29">
        <f t="shared" si="8"/>
        <v>0</v>
      </c>
      <c r="L42" s="29"/>
      <c r="M42" s="29">
        <v>0</v>
      </c>
      <c r="N42" s="188">
        <f t="shared" si="3"/>
        <v>0</v>
      </c>
      <c r="O42" s="29">
        <f t="shared" si="9"/>
        <v>0</v>
      </c>
      <c r="P42" s="110"/>
      <c r="Q42" s="2"/>
    </row>
    <row r="43" spans="1:17">
      <c r="A43" s="26">
        <v>38</v>
      </c>
      <c r="B43" s="172" t="s">
        <v>71</v>
      </c>
      <c r="C43" s="129"/>
      <c r="D43" s="129" t="s">
        <v>70</v>
      </c>
      <c r="E43" s="131">
        <v>35</v>
      </c>
      <c r="F43" s="28">
        <v>1</v>
      </c>
      <c r="G43" s="68">
        <v>35</v>
      </c>
      <c r="H43" s="132"/>
      <c r="I43" s="68">
        <f t="shared" si="7"/>
        <v>0</v>
      </c>
      <c r="J43" s="187"/>
      <c r="K43" s="29">
        <f t="shared" si="8"/>
        <v>0</v>
      </c>
      <c r="L43" s="29"/>
      <c r="M43" s="29">
        <v>0</v>
      </c>
      <c r="N43" s="188">
        <f t="shared" si="3"/>
        <v>1</v>
      </c>
      <c r="O43" s="29">
        <f t="shared" si="9"/>
        <v>35</v>
      </c>
      <c r="P43" s="110"/>
      <c r="Q43" s="2"/>
    </row>
    <row r="44" spans="1:17">
      <c r="A44" s="26">
        <v>39</v>
      </c>
      <c r="B44" s="172" t="s">
        <v>72</v>
      </c>
      <c r="C44" s="129"/>
      <c r="D44" s="129" t="s">
        <v>40</v>
      </c>
      <c r="E44" s="131">
        <v>22</v>
      </c>
      <c r="F44" s="28">
        <v>0</v>
      </c>
      <c r="G44" s="68">
        <v>0</v>
      </c>
      <c r="H44" s="132"/>
      <c r="I44" s="68">
        <f t="shared" si="7"/>
        <v>0</v>
      </c>
      <c r="J44" s="187"/>
      <c r="K44" s="29">
        <f t="shared" si="8"/>
        <v>0</v>
      </c>
      <c r="L44" s="29"/>
      <c r="M44" s="29">
        <v>0</v>
      </c>
      <c r="N44" s="188">
        <f t="shared" si="3"/>
        <v>0</v>
      </c>
      <c r="O44" s="29">
        <f t="shared" si="9"/>
        <v>0</v>
      </c>
      <c r="P44" s="110"/>
      <c r="Q44" s="2"/>
    </row>
    <row r="45" spans="1:17">
      <c r="A45" s="26">
        <v>40</v>
      </c>
      <c r="B45" s="172" t="s">
        <v>73</v>
      </c>
      <c r="C45" s="129"/>
      <c r="D45" s="129" t="s">
        <v>74</v>
      </c>
      <c r="E45" s="131">
        <v>27</v>
      </c>
      <c r="F45" s="28">
        <v>0</v>
      </c>
      <c r="G45" s="68">
        <v>0</v>
      </c>
      <c r="H45" s="132"/>
      <c r="I45" s="68">
        <f t="shared" si="7"/>
        <v>0</v>
      </c>
      <c r="J45" s="187"/>
      <c r="K45" s="29">
        <f t="shared" si="8"/>
        <v>0</v>
      </c>
      <c r="L45" s="29"/>
      <c r="M45" s="29">
        <v>0</v>
      </c>
      <c r="N45" s="188">
        <f t="shared" si="3"/>
        <v>0</v>
      </c>
      <c r="O45" s="29">
        <f t="shared" si="9"/>
        <v>0</v>
      </c>
      <c r="P45" s="110"/>
      <c r="Q45" s="2"/>
    </row>
    <row r="46" spans="1:17">
      <c r="A46" s="26">
        <v>41</v>
      </c>
      <c r="B46" s="172" t="s">
        <v>75</v>
      </c>
      <c r="C46" s="129"/>
      <c r="D46" s="129" t="s">
        <v>76</v>
      </c>
      <c r="E46" s="131">
        <v>10</v>
      </c>
      <c r="F46" s="28">
        <v>0</v>
      </c>
      <c r="G46" s="68">
        <v>0</v>
      </c>
      <c r="H46" s="132"/>
      <c r="I46" s="68">
        <f t="shared" si="7"/>
        <v>0</v>
      </c>
      <c r="J46" s="187"/>
      <c r="K46" s="29">
        <f t="shared" si="8"/>
        <v>0</v>
      </c>
      <c r="L46" s="29"/>
      <c r="M46" s="29">
        <v>0</v>
      </c>
      <c r="N46" s="188">
        <f t="shared" si="3"/>
        <v>0</v>
      </c>
      <c r="O46" s="29">
        <f t="shared" si="9"/>
        <v>0</v>
      </c>
      <c r="P46" s="110"/>
      <c r="Q46" s="2"/>
    </row>
    <row r="47" spans="1:17">
      <c r="A47" s="26">
        <v>42</v>
      </c>
      <c r="B47" s="172" t="s">
        <v>77</v>
      </c>
      <c r="C47" s="129"/>
      <c r="D47" s="129" t="s">
        <v>70</v>
      </c>
      <c r="E47" s="131">
        <v>230</v>
      </c>
      <c r="F47" s="28">
        <v>0</v>
      </c>
      <c r="G47" s="68">
        <v>0</v>
      </c>
      <c r="H47" s="132"/>
      <c r="I47" s="68">
        <f t="shared" si="7"/>
        <v>0</v>
      </c>
      <c r="J47" s="187"/>
      <c r="K47" s="29">
        <f t="shared" si="8"/>
        <v>0</v>
      </c>
      <c r="L47" s="29"/>
      <c r="M47" s="29">
        <v>0</v>
      </c>
      <c r="N47" s="188">
        <f t="shared" si="3"/>
        <v>0</v>
      </c>
      <c r="O47" s="29">
        <v>0</v>
      </c>
      <c r="P47" s="110"/>
      <c r="Q47" s="2"/>
    </row>
    <row r="48" spans="1:17">
      <c r="A48" s="26">
        <v>43</v>
      </c>
      <c r="B48" s="172" t="s">
        <v>78</v>
      </c>
      <c r="C48" s="129"/>
      <c r="D48" s="129" t="s">
        <v>24</v>
      </c>
      <c r="E48" s="131">
        <v>13</v>
      </c>
      <c r="F48" s="28">
        <v>0</v>
      </c>
      <c r="G48" s="68">
        <v>0</v>
      </c>
      <c r="H48" s="132"/>
      <c r="I48" s="68">
        <f>E48*H48</f>
        <v>0</v>
      </c>
      <c r="J48" s="187"/>
      <c r="K48" s="29">
        <f>E48*J48</f>
        <v>0</v>
      </c>
      <c r="L48" s="29"/>
      <c r="M48" s="29">
        <v>0</v>
      </c>
      <c r="N48" s="188">
        <f t="shared" si="3"/>
        <v>0</v>
      </c>
      <c r="O48" s="29">
        <v>0</v>
      </c>
      <c r="P48" s="110"/>
      <c r="Q48" s="2"/>
    </row>
    <row r="49" spans="1:17">
      <c r="A49" s="173" t="s">
        <v>79</v>
      </c>
      <c r="B49" s="113"/>
      <c r="C49" s="36"/>
      <c r="D49" s="36"/>
      <c r="E49" s="114"/>
      <c r="F49" s="174">
        <f>SUM(F5:F48)</f>
        <v>432.5</v>
      </c>
      <c r="G49" s="174">
        <f>SUM(G5:G48)</f>
        <v>866.48</v>
      </c>
      <c r="H49" s="174">
        <f t="shared" ref="H49:O49" si="10">SUM(H5:H48)</f>
        <v>866</v>
      </c>
      <c r="I49" s="174">
        <f t="shared" si="10"/>
        <v>2089.7</v>
      </c>
      <c r="J49" s="174">
        <f t="shared" si="10"/>
        <v>284</v>
      </c>
      <c r="K49" s="174">
        <f t="shared" si="10"/>
        <v>694</v>
      </c>
      <c r="L49" s="174">
        <f t="shared" si="10"/>
        <v>1</v>
      </c>
      <c r="M49" s="174">
        <f t="shared" si="10"/>
        <v>0</v>
      </c>
      <c r="N49" s="174">
        <f t="shared" si="10"/>
        <v>1013.5</v>
      </c>
      <c r="O49" s="174">
        <f t="shared" si="10"/>
        <v>2242.18</v>
      </c>
      <c r="P49" s="189"/>
      <c r="Q49" s="2"/>
    </row>
    <row r="50" spans="1:17">
      <c r="A50" s="170"/>
      <c r="B50" s="170"/>
      <c r="C50" s="170"/>
      <c r="D50" s="170"/>
      <c r="E50" s="170"/>
      <c r="F50" s="175"/>
      <c r="G50" s="170"/>
      <c r="H50" s="170"/>
      <c r="I50" s="170"/>
      <c r="J50" s="190"/>
      <c r="K50" s="170"/>
      <c r="L50" s="170"/>
      <c r="M50" s="170"/>
      <c r="N50" s="191"/>
      <c r="O50" s="192"/>
      <c r="P50" s="192"/>
      <c r="Q50" s="2"/>
    </row>
    <row r="51" spans="1:17">
      <c r="A51" s="170"/>
      <c r="B51" s="170" t="s">
        <v>80</v>
      </c>
      <c r="C51" s="170"/>
      <c r="D51" s="170" t="s">
        <v>81</v>
      </c>
      <c r="E51" s="176">
        <v>44985</v>
      </c>
      <c r="F51" s="175"/>
      <c r="G51" s="170"/>
      <c r="H51" s="170"/>
      <c r="I51" s="170" t="s">
        <v>82</v>
      </c>
      <c r="J51" s="190"/>
      <c r="K51" s="170"/>
      <c r="L51" s="170"/>
      <c r="M51" s="170"/>
      <c r="N51" s="191" t="s">
        <v>83</v>
      </c>
      <c r="O51" s="170"/>
      <c r="P51" s="192"/>
      <c r="Q51" s="2"/>
    </row>
    <row r="52" spans="1:17">
      <c r="A52" s="2"/>
      <c r="B52" s="2"/>
      <c r="C52" s="2"/>
      <c r="D52" s="2"/>
      <c r="E52" s="2"/>
      <c r="F52" s="177"/>
      <c r="G52" s="2"/>
      <c r="H52" s="2"/>
      <c r="I52" s="2"/>
      <c r="J52" s="193"/>
      <c r="K52" s="2"/>
      <c r="L52" s="2"/>
      <c r="M52" s="2"/>
      <c r="N52" s="194"/>
      <c r="O52" s="2"/>
      <c r="P52" s="2"/>
      <c r="Q52" s="2"/>
    </row>
    <row r="53" spans="1:17">
      <c r="A53" s="2"/>
      <c r="B53" s="2"/>
      <c r="C53" s="2"/>
      <c r="D53" s="2"/>
      <c r="E53" s="2"/>
      <c r="F53" s="177"/>
      <c r="G53" s="2"/>
      <c r="H53" s="2"/>
      <c r="I53" s="2"/>
      <c r="J53" s="193"/>
      <c r="K53" s="69"/>
      <c r="L53" s="2"/>
      <c r="M53" s="2"/>
      <c r="N53" s="194"/>
      <c r="O53" s="2"/>
      <c r="P53" s="2"/>
      <c r="Q53" s="2"/>
    </row>
    <row r="54" spans="11:15">
      <c r="K54" s="85"/>
      <c r="O54" s="8">
        <f>G49+I49-K49</f>
        <v>2262.18</v>
      </c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236111111111111" bottom="0.196527777777778" header="0.5" footer="0.196527777777778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workbookViewId="0">
      <selection activeCell="S17" sqref="S17"/>
    </sheetView>
  </sheetViews>
  <sheetFormatPr defaultColWidth="9" defaultRowHeight="13.5"/>
  <cols>
    <col min="1" max="1" width="6.44166666666667" customWidth="1"/>
    <col min="2" max="2" width="13.1083333333333" customWidth="1"/>
    <col min="3" max="3" width="4.10833333333333" customWidth="1"/>
    <col min="4" max="4" width="7.66666666666667" customWidth="1"/>
    <col min="5" max="5" width="8.66666666666667" customWidth="1"/>
    <col min="6" max="6" width="5.5" customWidth="1"/>
    <col min="7" max="7" width="12.4416666666667" customWidth="1"/>
    <col min="8" max="8" width="5.5" customWidth="1"/>
    <col min="10" max="10" width="4.625" customWidth="1"/>
    <col min="11" max="11" width="7.125" customWidth="1"/>
    <col min="12" max="12" width="4.625" customWidth="1"/>
    <col min="14" max="14" width="5.5" customWidth="1"/>
    <col min="15" max="15" width="14.775" customWidth="1"/>
    <col min="16" max="16" width="9.375" style="122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6" t="s">
        <v>84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5"/>
      <c r="O2" s="96"/>
      <c r="P2" s="144"/>
      <c r="Q2" s="2"/>
    </row>
    <row r="3" spans="1:17">
      <c r="A3" s="30" t="s">
        <v>2</v>
      </c>
      <c r="B3" s="30" t="s">
        <v>3</v>
      </c>
      <c r="C3" s="123" t="s">
        <v>4</v>
      </c>
      <c r="D3" s="30" t="s">
        <v>5</v>
      </c>
      <c r="E3" s="38" t="s">
        <v>6</v>
      </c>
      <c r="F3" s="30" t="s">
        <v>7</v>
      </c>
      <c r="G3" s="38"/>
      <c r="H3" s="30" t="s">
        <v>8</v>
      </c>
      <c r="I3" s="38"/>
      <c r="J3" s="145" t="s">
        <v>9</v>
      </c>
      <c r="K3" s="38"/>
      <c r="L3" s="38" t="s">
        <v>10</v>
      </c>
      <c r="M3" s="38"/>
      <c r="N3" s="30" t="s">
        <v>11</v>
      </c>
      <c r="O3" s="38"/>
      <c r="P3" s="146" t="s">
        <v>12</v>
      </c>
      <c r="Q3" s="2"/>
    </row>
    <row r="4" spans="1:17">
      <c r="A4" s="30"/>
      <c r="B4" s="30"/>
      <c r="C4" s="123"/>
      <c r="D4" s="30"/>
      <c r="E4" s="38"/>
      <c r="F4" s="25" t="s">
        <v>13</v>
      </c>
      <c r="G4" s="38" t="s">
        <v>14</v>
      </c>
      <c r="H4" s="25" t="s">
        <v>13</v>
      </c>
      <c r="I4" s="38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38" t="s">
        <v>14</v>
      </c>
      <c r="P4" s="146"/>
      <c r="Q4" s="2"/>
    </row>
    <row r="5" spans="1:17">
      <c r="A5" s="26">
        <v>1</v>
      </c>
      <c r="B5" s="124" t="s">
        <v>85</v>
      </c>
      <c r="C5" s="125"/>
      <c r="D5" s="125" t="s">
        <v>86</v>
      </c>
      <c r="E5" s="126">
        <v>30</v>
      </c>
      <c r="F5" s="28">
        <v>0</v>
      </c>
      <c r="G5" s="29">
        <f>E5*F5</f>
        <v>0</v>
      </c>
      <c r="H5" s="127"/>
      <c r="I5" s="29">
        <f>E5*H5</f>
        <v>0</v>
      </c>
      <c r="J5" s="127"/>
      <c r="K5" s="29">
        <f>E5*J5</f>
        <v>0</v>
      </c>
      <c r="L5" s="29"/>
      <c r="M5" s="29">
        <f>E5*L5</f>
        <v>0</v>
      </c>
      <c r="N5" s="147">
        <f>F5+H5-J5</f>
        <v>0</v>
      </c>
      <c r="O5" s="29">
        <f>N5*E5</f>
        <v>0</v>
      </c>
      <c r="P5" s="148"/>
      <c r="Q5" s="2"/>
    </row>
    <row r="6" spans="1:17">
      <c r="A6" s="26">
        <v>2</v>
      </c>
      <c r="B6" s="124" t="s">
        <v>87</v>
      </c>
      <c r="C6" s="125"/>
      <c r="D6" s="125" t="s">
        <v>86</v>
      </c>
      <c r="E6" s="126">
        <v>28</v>
      </c>
      <c r="F6" s="28">
        <v>0</v>
      </c>
      <c r="G6" s="29">
        <f t="shared" ref="G6:G27" si="0">E6*F6</f>
        <v>0</v>
      </c>
      <c r="H6" s="127"/>
      <c r="I6" s="29">
        <f t="shared" ref="I6:I27" si="1">E6*H6</f>
        <v>0</v>
      </c>
      <c r="J6" s="127"/>
      <c r="K6" s="29">
        <f t="shared" ref="K6:K27" si="2">E6*J6</f>
        <v>0</v>
      </c>
      <c r="L6" s="29"/>
      <c r="M6" s="29">
        <f t="shared" ref="M6:M27" si="3">E6*L6</f>
        <v>0</v>
      </c>
      <c r="N6" s="147">
        <f t="shared" ref="N6:N27" si="4">F6+H6-J6</f>
        <v>0</v>
      </c>
      <c r="O6" s="29">
        <f t="shared" ref="O6:O27" si="5">N6*E6</f>
        <v>0</v>
      </c>
      <c r="P6" s="148"/>
      <c r="Q6" s="2"/>
    </row>
    <row r="7" spans="1:17">
      <c r="A7" s="26">
        <v>3</v>
      </c>
      <c r="B7" s="124" t="s">
        <v>88</v>
      </c>
      <c r="C7" s="125"/>
      <c r="D7" s="125" t="s">
        <v>86</v>
      </c>
      <c r="E7" s="126">
        <v>18</v>
      </c>
      <c r="F7" s="28">
        <v>0</v>
      </c>
      <c r="G7" s="29">
        <f t="shared" si="0"/>
        <v>0</v>
      </c>
      <c r="H7" s="127"/>
      <c r="I7" s="29">
        <f t="shared" si="1"/>
        <v>0</v>
      </c>
      <c r="J7" s="127"/>
      <c r="K7" s="29">
        <f t="shared" si="2"/>
        <v>0</v>
      </c>
      <c r="L7" s="29"/>
      <c r="M7" s="29">
        <f t="shared" si="3"/>
        <v>0</v>
      </c>
      <c r="N7" s="147">
        <f t="shared" si="4"/>
        <v>0</v>
      </c>
      <c r="O7" s="29">
        <f t="shared" si="5"/>
        <v>0</v>
      </c>
      <c r="P7" s="148"/>
      <c r="Q7" s="2"/>
    </row>
    <row r="8" spans="1:17">
      <c r="A8" s="26">
        <v>4</v>
      </c>
      <c r="B8" s="124" t="s">
        <v>88</v>
      </c>
      <c r="C8" s="125"/>
      <c r="D8" s="125" t="s">
        <v>86</v>
      </c>
      <c r="E8" s="126">
        <v>25</v>
      </c>
      <c r="F8" s="28">
        <v>2</v>
      </c>
      <c r="G8" s="29">
        <f t="shared" si="0"/>
        <v>50</v>
      </c>
      <c r="H8" s="127"/>
      <c r="I8" s="29">
        <f t="shared" si="1"/>
        <v>0</v>
      </c>
      <c r="J8" s="127"/>
      <c r="K8" s="29">
        <f t="shared" si="2"/>
        <v>0</v>
      </c>
      <c r="L8" s="29"/>
      <c r="M8" s="29">
        <f t="shared" si="3"/>
        <v>0</v>
      </c>
      <c r="N8" s="147">
        <f t="shared" si="4"/>
        <v>2</v>
      </c>
      <c r="O8" s="29">
        <f t="shared" si="5"/>
        <v>50</v>
      </c>
      <c r="P8" s="148"/>
      <c r="Q8" s="2"/>
    </row>
    <row r="9" spans="1:17">
      <c r="A9" s="26">
        <v>5</v>
      </c>
      <c r="B9" s="124" t="s">
        <v>89</v>
      </c>
      <c r="C9" s="125"/>
      <c r="D9" s="125" t="s">
        <v>86</v>
      </c>
      <c r="E9" s="126">
        <v>18</v>
      </c>
      <c r="F9" s="28">
        <v>0</v>
      </c>
      <c r="G9" s="29">
        <f t="shared" si="0"/>
        <v>0</v>
      </c>
      <c r="H9" s="127"/>
      <c r="I9" s="29">
        <f t="shared" si="1"/>
        <v>0</v>
      </c>
      <c r="J9" s="127"/>
      <c r="K9" s="29">
        <f t="shared" si="2"/>
        <v>0</v>
      </c>
      <c r="L9" s="29"/>
      <c r="M9" s="29">
        <f t="shared" si="3"/>
        <v>0</v>
      </c>
      <c r="N9" s="147">
        <f t="shared" si="4"/>
        <v>0</v>
      </c>
      <c r="O9" s="29">
        <f t="shared" si="5"/>
        <v>0</v>
      </c>
      <c r="P9" s="148"/>
      <c r="Q9" s="2"/>
    </row>
    <row r="10" spans="1:17">
      <c r="A10" s="26">
        <v>6</v>
      </c>
      <c r="B10" s="124" t="s">
        <v>90</v>
      </c>
      <c r="C10" s="125"/>
      <c r="D10" s="125" t="s">
        <v>58</v>
      </c>
      <c r="E10" s="126">
        <v>160</v>
      </c>
      <c r="F10" s="28">
        <v>0</v>
      </c>
      <c r="G10" s="29">
        <f t="shared" si="0"/>
        <v>0</v>
      </c>
      <c r="H10" s="127"/>
      <c r="I10" s="29">
        <f t="shared" si="1"/>
        <v>0</v>
      </c>
      <c r="J10" s="127"/>
      <c r="K10" s="29">
        <f t="shared" si="2"/>
        <v>0</v>
      </c>
      <c r="L10" s="29"/>
      <c r="M10" s="29">
        <f t="shared" si="3"/>
        <v>0</v>
      </c>
      <c r="N10" s="147">
        <f t="shared" si="4"/>
        <v>0</v>
      </c>
      <c r="O10" s="29">
        <f t="shared" si="5"/>
        <v>0</v>
      </c>
      <c r="P10" s="148"/>
      <c r="Q10" s="2"/>
    </row>
    <row r="11" spans="1:17">
      <c r="A11" s="26">
        <v>7</v>
      </c>
      <c r="B11" s="124" t="s">
        <v>91</v>
      </c>
      <c r="C11" s="125"/>
      <c r="D11" s="125" t="s">
        <v>66</v>
      </c>
      <c r="E11" s="126">
        <v>21.06</v>
      </c>
      <c r="F11" s="28">
        <v>7</v>
      </c>
      <c r="G11" s="29">
        <f t="shared" si="0"/>
        <v>147.42</v>
      </c>
      <c r="H11" s="127"/>
      <c r="I11" s="29">
        <f t="shared" si="1"/>
        <v>0</v>
      </c>
      <c r="J11" s="127"/>
      <c r="K11" s="29">
        <f t="shared" si="2"/>
        <v>0</v>
      </c>
      <c r="L11" s="29"/>
      <c r="M11" s="29">
        <f t="shared" si="3"/>
        <v>0</v>
      </c>
      <c r="N11" s="147">
        <f t="shared" si="4"/>
        <v>7</v>
      </c>
      <c r="O11" s="29">
        <f t="shared" si="5"/>
        <v>147.42</v>
      </c>
      <c r="P11" s="148"/>
      <c r="Q11" s="2"/>
    </row>
    <row r="12" spans="1:17">
      <c r="A12" s="26">
        <v>8</v>
      </c>
      <c r="B12" s="124" t="s">
        <v>92</v>
      </c>
      <c r="C12" s="125"/>
      <c r="D12" s="125" t="s">
        <v>66</v>
      </c>
      <c r="E12" s="126">
        <v>12</v>
      </c>
      <c r="F12" s="28">
        <v>0</v>
      </c>
      <c r="G12" s="29">
        <f t="shared" si="0"/>
        <v>0</v>
      </c>
      <c r="H12" s="127"/>
      <c r="I12" s="29">
        <f t="shared" si="1"/>
        <v>0</v>
      </c>
      <c r="J12" s="127"/>
      <c r="K12" s="29">
        <f t="shared" si="2"/>
        <v>0</v>
      </c>
      <c r="L12" s="29"/>
      <c r="M12" s="29">
        <f t="shared" si="3"/>
        <v>0</v>
      </c>
      <c r="N12" s="147">
        <f t="shared" si="4"/>
        <v>0</v>
      </c>
      <c r="O12" s="29">
        <f t="shared" si="5"/>
        <v>0</v>
      </c>
      <c r="P12" s="148"/>
      <c r="Q12" s="2"/>
    </row>
    <row r="13" spans="1:17">
      <c r="A13" s="26">
        <v>9</v>
      </c>
      <c r="B13" s="124" t="s">
        <v>93</v>
      </c>
      <c r="C13" s="125"/>
      <c r="D13" s="125" t="s">
        <v>86</v>
      </c>
      <c r="E13" s="126">
        <v>50</v>
      </c>
      <c r="F13" s="28">
        <v>1</v>
      </c>
      <c r="G13" s="29">
        <f t="shared" si="0"/>
        <v>50</v>
      </c>
      <c r="H13" s="127"/>
      <c r="I13" s="29">
        <f t="shared" si="1"/>
        <v>0</v>
      </c>
      <c r="J13" s="127"/>
      <c r="K13" s="29">
        <f t="shared" si="2"/>
        <v>0</v>
      </c>
      <c r="L13" s="29"/>
      <c r="M13" s="29">
        <f t="shared" si="3"/>
        <v>0</v>
      </c>
      <c r="N13" s="147">
        <f t="shared" si="4"/>
        <v>1</v>
      </c>
      <c r="O13" s="29">
        <f t="shared" si="5"/>
        <v>50</v>
      </c>
      <c r="P13" s="148"/>
      <c r="Q13" s="2"/>
    </row>
    <row r="14" ht="13.95" customHeight="1" spans="1:17">
      <c r="A14" s="26">
        <v>10</v>
      </c>
      <c r="B14" s="124" t="s">
        <v>94</v>
      </c>
      <c r="C14" s="125"/>
      <c r="D14" s="125" t="s">
        <v>86</v>
      </c>
      <c r="E14" s="126">
        <v>25</v>
      </c>
      <c r="F14" s="28">
        <v>0</v>
      </c>
      <c r="G14" s="29">
        <f t="shared" si="0"/>
        <v>0</v>
      </c>
      <c r="H14" s="127"/>
      <c r="I14" s="29">
        <f t="shared" si="1"/>
        <v>0</v>
      </c>
      <c r="J14" s="127"/>
      <c r="K14" s="29">
        <f t="shared" si="2"/>
        <v>0</v>
      </c>
      <c r="L14" s="29"/>
      <c r="M14" s="29">
        <f t="shared" si="3"/>
        <v>0</v>
      </c>
      <c r="N14" s="147">
        <f t="shared" si="4"/>
        <v>0</v>
      </c>
      <c r="O14" s="29">
        <f t="shared" si="5"/>
        <v>0</v>
      </c>
      <c r="P14" s="148"/>
      <c r="Q14" s="2"/>
    </row>
    <row r="15" spans="1:17">
      <c r="A15" s="26">
        <v>11</v>
      </c>
      <c r="B15" s="124" t="s">
        <v>94</v>
      </c>
      <c r="C15" s="125"/>
      <c r="D15" s="125" t="s">
        <v>86</v>
      </c>
      <c r="E15" s="126">
        <v>30</v>
      </c>
      <c r="F15" s="28">
        <v>4</v>
      </c>
      <c r="G15" s="29">
        <f t="shared" si="0"/>
        <v>120</v>
      </c>
      <c r="H15" s="127"/>
      <c r="I15" s="29">
        <f t="shared" si="1"/>
        <v>0</v>
      </c>
      <c r="J15" s="127">
        <v>4</v>
      </c>
      <c r="K15" s="29">
        <f t="shared" si="2"/>
        <v>120</v>
      </c>
      <c r="L15" s="29"/>
      <c r="M15" s="29">
        <f t="shared" si="3"/>
        <v>0</v>
      </c>
      <c r="N15" s="147">
        <f t="shared" si="4"/>
        <v>0</v>
      </c>
      <c r="O15" s="29">
        <f t="shared" si="5"/>
        <v>0</v>
      </c>
      <c r="P15" s="148"/>
      <c r="Q15" s="2"/>
    </row>
    <row r="16" spans="1:17">
      <c r="A16" s="26">
        <v>12</v>
      </c>
      <c r="B16" s="124" t="s">
        <v>95</v>
      </c>
      <c r="C16" s="125"/>
      <c r="D16" s="125" t="s">
        <v>66</v>
      </c>
      <c r="E16" s="126">
        <v>15</v>
      </c>
      <c r="F16" s="28">
        <v>0</v>
      </c>
      <c r="G16" s="29">
        <f t="shared" si="0"/>
        <v>0</v>
      </c>
      <c r="H16" s="127"/>
      <c r="I16" s="29">
        <f t="shared" si="1"/>
        <v>0</v>
      </c>
      <c r="J16" s="127"/>
      <c r="K16" s="29">
        <f t="shared" si="2"/>
        <v>0</v>
      </c>
      <c r="L16" s="29"/>
      <c r="M16" s="29">
        <f t="shared" si="3"/>
        <v>0</v>
      </c>
      <c r="N16" s="147">
        <f t="shared" si="4"/>
        <v>0</v>
      </c>
      <c r="O16" s="29">
        <f t="shared" si="5"/>
        <v>0</v>
      </c>
      <c r="P16" s="148"/>
      <c r="Q16" s="2"/>
    </row>
    <row r="17" spans="1:17">
      <c r="A17" s="26">
        <v>13</v>
      </c>
      <c r="B17" s="124" t="s">
        <v>96</v>
      </c>
      <c r="C17" s="125"/>
      <c r="D17" s="125" t="s">
        <v>97</v>
      </c>
      <c r="E17" s="126">
        <v>130</v>
      </c>
      <c r="F17" s="28">
        <v>0</v>
      </c>
      <c r="G17" s="29">
        <f t="shared" si="0"/>
        <v>0</v>
      </c>
      <c r="H17" s="127"/>
      <c r="I17" s="29">
        <f t="shared" si="1"/>
        <v>0</v>
      </c>
      <c r="J17" s="127"/>
      <c r="K17" s="29">
        <f t="shared" si="2"/>
        <v>0</v>
      </c>
      <c r="L17" s="29"/>
      <c r="M17" s="29">
        <f t="shared" si="3"/>
        <v>0</v>
      </c>
      <c r="N17" s="147">
        <f t="shared" si="4"/>
        <v>0</v>
      </c>
      <c r="O17" s="29">
        <f t="shared" si="5"/>
        <v>0</v>
      </c>
      <c r="P17" s="148"/>
      <c r="Q17" s="2"/>
    </row>
    <row r="18" spans="1:17">
      <c r="A18" s="26">
        <v>14</v>
      </c>
      <c r="B18" s="124" t="s">
        <v>98</v>
      </c>
      <c r="C18" s="125"/>
      <c r="D18" s="125" t="s">
        <v>86</v>
      </c>
      <c r="E18" s="126">
        <v>55</v>
      </c>
      <c r="F18" s="28">
        <v>10</v>
      </c>
      <c r="G18" s="29">
        <f t="shared" si="0"/>
        <v>550</v>
      </c>
      <c r="H18" s="127"/>
      <c r="I18" s="29">
        <f t="shared" si="1"/>
        <v>0</v>
      </c>
      <c r="J18" s="127"/>
      <c r="K18" s="29">
        <f t="shared" si="2"/>
        <v>0</v>
      </c>
      <c r="L18" s="29"/>
      <c r="M18" s="29">
        <f t="shared" si="3"/>
        <v>0</v>
      </c>
      <c r="N18" s="147">
        <f t="shared" si="4"/>
        <v>10</v>
      </c>
      <c r="O18" s="29">
        <f t="shared" si="5"/>
        <v>550</v>
      </c>
      <c r="P18" s="148"/>
      <c r="Q18" s="2"/>
    </row>
    <row r="19" spans="1:17">
      <c r="A19" s="26">
        <v>15</v>
      </c>
      <c r="B19" s="124" t="s">
        <v>99</v>
      </c>
      <c r="C19" s="125"/>
      <c r="D19" s="125" t="s">
        <v>86</v>
      </c>
      <c r="E19" s="126">
        <v>9</v>
      </c>
      <c r="F19" s="28">
        <v>20</v>
      </c>
      <c r="G19" s="29">
        <f t="shared" si="0"/>
        <v>180</v>
      </c>
      <c r="H19" s="127"/>
      <c r="I19" s="29">
        <f t="shared" si="1"/>
        <v>0</v>
      </c>
      <c r="J19" s="127"/>
      <c r="K19" s="29">
        <f t="shared" si="2"/>
        <v>0</v>
      </c>
      <c r="L19" s="29"/>
      <c r="M19" s="29">
        <f t="shared" si="3"/>
        <v>0</v>
      </c>
      <c r="N19" s="147">
        <f t="shared" si="4"/>
        <v>20</v>
      </c>
      <c r="O19" s="29">
        <f t="shared" si="5"/>
        <v>180</v>
      </c>
      <c r="P19" s="148"/>
      <c r="Q19" s="2"/>
    </row>
    <row r="20" spans="1:17">
      <c r="A20" s="26">
        <v>16</v>
      </c>
      <c r="B20" s="124" t="s">
        <v>100</v>
      </c>
      <c r="C20" s="125"/>
      <c r="D20" s="125" t="s">
        <v>86</v>
      </c>
      <c r="E20" s="126">
        <v>35</v>
      </c>
      <c r="F20" s="28">
        <v>0</v>
      </c>
      <c r="G20" s="29">
        <f t="shared" si="0"/>
        <v>0</v>
      </c>
      <c r="H20" s="127"/>
      <c r="I20" s="29">
        <f t="shared" si="1"/>
        <v>0</v>
      </c>
      <c r="J20" s="127"/>
      <c r="K20" s="29">
        <f t="shared" si="2"/>
        <v>0</v>
      </c>
      <c r="L20" s="29"/>
      <c r="M20" s="29">
        <f t="shared" si="3"/>
        <v>0</v>
      </c>
      <c r="N20" s="147">
        <f t="shared" si="4"/>
        <v>0</v>
      </c>
      <c r="O20" s="29">
        <f t="shared" si="5"/>
        <v>0</v>
      </c>
      <c r="P20" s="148"/>
      <c r="Q20" s="2"/>
    </row>
    <row r="21" spans="1:17">
      <c r="A21" s="26">
        <v>17</v>
      </c>
      <c r="B21" s="124" t="s">
        <v>101</v>
      </c>
      <c r="C21" s="125"/>
      <c r="D21" s="125" t="s">
        <v>86</v>
      </c>
      <c r="E21" s="126">
        <v>9.5</v>
      </c>
      <c r="F21" s="28">
        <v>18</v>
      </c>
      <c r="G21" s="29">
        <f t="shared" si="0"/>
        <v>171</v>
      </c>
      <c r="H21" s="127"/>
      <c r="I21" s="29">
        <f t="shared" si="1"/>
        <v>0</v>
      </c>
      <c r="J21" s="127">
        <v>8</v>
      </c>
      <c r="K21" s="29">
        <f t="shared" si="2"/>
        <v>76</v>
      </c>
      <c r="L21" s="29"/>
      <c r="M21" s="29">
        <f t="shared" si="3"/>
        <v>0</v>
      </c>
      <c r="N21" s="147">
        <f t="shared" si="4"/>
        <v>10</v>
      </c>
      <c r="O21" s="29">
        <f t="shared" si="5"/>
        <v>95</v>
      </c>
      <c r="P21" s="148"/>
      <c r="Q21" s="2"/>
    </row>
    <row r="22" ht="14.25" spans="1:17">
      <c r="A22" s="26">
        <v>18</v>
      </c>
      <c r="B22" s="124" t="s">
        <v>102</v>
      </c>
      <c r="C22" s="125"/>
      <c r="D22" s="125" t="s">
        <v>66</v>
      </c>
      <c r="E22" s="126">
        <v>100</v>
      </c>
      <c r="F22" s="28">
        <v>0.5</v>
      </c>
      <c r="G22" s="29">
        <f t="shared" si="0"/>
        <v>50</v>
      </c>
      <c r="H22" s="127">
        <v>1</v>
      </c>
      <c r="I22" s="29">
        <f t="shared" si="1"/>
        <v>100</v>
      </c>
      <c r="J22" s="149">
        <v>1.5</v>
      </c>
      <c r="K22" s="29">
        <f t="shared" si="2"/>
        <v>150</v>
      </c>
      <c r="L22" s="29"/>
      <c r="M22" s="29">
        <f t="shared" si="3"/>
        <v>0</v>
      </c>
      <c r="N22" s="147">
        <f t="shared" si="4"/>
        <v>0</v>
      </c>
      <c r="O22" s="29">
        <f t="shared" si="5"/>
        <v>0</v>
      </c>
      <c r="P22" s="150"/>
      <c r="Q22" s="2"/>
    </row>
    <row r="23" spans="1:17">
      <c r="A23" s="26">
        <v>20</v>
      </c>
      <c r="B23" s="128" t="s">
        <v>103</v>
      </c>
      <c r="C23" s="129"/>
      <c r="D23" s="130" t="s">
        <v>66</v>
      </c>
      <c r="E23" s="131">
        <v>150</v>
      </c>
      <c r="F23" s="28">
        <v>1</v>
      </c>
      <c r="G23" s="29">
        <f t="shared" si="0"/>
        <v>150</v>
      </c>
      <c r="H23" s="132"/>
      <c r="I23" s="29">
        <f t="shared" si="1"/>
        <v>0</v>
      </c>
      <c r="J23" s="132"/>
      <c r="K23" s="29">
        <f t="shared" si="2"/>
        <v>0</v>
      </c>
      <c r="L23" s="29"/>
      <c r="M23" s="29">
        <f t="shared" si="3"/>
        <v>0</v>
      </c>
      <c r="N23" s="147">
        <f t="shared" si="4"/>
        <v>1</v>
      </c>
      <c r="O23" s="29">
        <f t="shared" si="5"/>
        <v>150</v>
      </c>
      <c r="P23" s="148"/>
      <c r="Q23" s="2"/>
    </row>
    <row r="24" spans="1:17">
      <c r="A24" s="133">
        <v>21</v>
      </c>
      <c r="B24" s="134" t="s">
        <v>104</v>
      </c>
      <c r="C24" s="129"/>
      <c r="D24" s="130" t="s">
        <v>105</v>
      </c>
      <c r="E24" s="131">
        <v>20</v>
      </c>
      <c r="F24" s="28">
        <v>0</v>
      </c>
      <c r="G24" s="29">
        <f t="shared" si="0"/>
        <v>0</v>
      </c>
      <c r="H24" s="132"/>
      <c r="I24" s="29">
        <f t="shared" si="1"/>
        <v>0</v>
      </c>
      <c r="J24" s="132"/>
      <c r="K24" s="29">
        <f t="shared" si="2"/>
        <v>0</v>
      </c>
      <c r="L24" s="29"/>
      <c r="M24" s="29">
        <f t="shared" si="3"/>
        <v>0</v>
      </c>
      <c r="N24" s="147">
        <f t="shared" si="4"/>
        <v>0</v>
      </c>
      <c r="O24" s="29">
        <f t="shared" si="5"/>
        <v>0</v>
      </c>
      <c r="P24" s="148"/>
      <c r="Q24" s="2"/>
    </row>
    <row r="25" spans="1:17">
      <c r="A25" s="133">
        <v>22</v>
      </c>
      <c r="B25" s="134" t="s">
        <v>106</v>
      </c>
      <c r="C25" s="129"/>
      <c r="D25" s="129" t="s">
        <v>86</v>
      </c>
      <c r="E25" s="131">
        <v>12</v>
      </c>
      <c r="F25" s="28">
        <v>10</v>
      </c>
      <c r="G25" s="29">
        <f t="shared" si="0"/>
        <v>120</v>
      </c>
      <c r="H25" s="132"/>
      <c r="I25" s="29">
        <f t="shared" si="1"/>
        <v>0</v>
      </c>
      <c r="J25" s="132"/>
      <c r="K25" s="29">
        <f t="shared" si="2"/>
        <v>0</v>
      </c>
      <c r="L25" s="29"/>
      <c r="M25" s="29">
        <f t="shared" si="3"/>
        <v>0</v>
      </c>
      <c r="N25" s="147">
        <f t="shared" si="4"/>
        <v>10</v>
      </c>
      <c r="O25" s="29">
        <f t="shared" si="5"/>
        <v>120</v>
      </c>
      <c r="P25" s="148"/>
      <c r="Q25" s="2"/>
    </row>
    <row r="26" spans="1:17">
      <c r="A26" s="133">
        <v>23</v>
      </c>
      <c r="B26" s="134" t="s">
        <v>107</v>
      </c>
      <c r="C26" s="129"/>
      <c r="D26" s="129" t="s">
        <v>18</v>
      </c>
      <c r="E26" s="131">
        <v>32</v>
      </c>
      <c r="F26" s="28">
        <v>0</v>
      </c>
      <c r="G26" s="29">
        <f t="shared" si="0"/>
        <v>0</v>
      </c>
      <c r="H26" s="132">
        <v>2</v>
      </c>
      <c r="I26" s="29">
        <f t="shared" si="1"/>
        <v>64</v>
      </c>
      <c r="J26" s="132"/>
      <c r="K26" s="29">
        <f t="shared" si="2"/>
        <v>0</v>
      </c>
      <c r="L26" s="29"/>
      <c r="M26" s="29">
        <f t="shared" si="3"/>
        <v>0</v>
      </c>
      <c r="N26" s="147">
        <f t="shared" si="4"/>
        <v>2</v>
      </c>
      <c r="O26" s="29">
        <f t="shared" si="5"/>
        <v>64</v>
      </c>
      <c r="P26" s="148"/>
      <c r="Q26" s="2"/>
    </row>
    <row r="27" spans="1:17">
      <c r="A27" s="133">
        <v>24</v>
      </c>
      <c r="B27" s="134" t="s">
        <v>108</v>
      </c>
      <c r="C27" s="129"/>
      <c r="D27" s="129" t="s">
        <v>109</v>
      </c>
      <c r="E27" s="131">
        <v>2</v>
      </c>
      <c r="F27" s="28">
        <v>5</v>
      </c>
      <c r="G27" s="29">
        <f t="shared" si="0"/>
        <v>10</v>
      </c>
      <c r="H27" s="132"/>
      <c r="I27" s="29">
        <f t="shared" si="1"/>
        <v>0</v>
      </c>
      <c r="J27" s="132">
        <v>2</v>
      </c>
      <c r="K27" s="29">
        <f t="shared" si="2"/>
        <v>4</v>
      </c>
      <c r="L27" s="29"/>
      <c r="M27" s="29">
        <f t="shared" si="3"/>
        <v>0</v>
      </c>
      <c r="N27" s="147">
        <f t="shared" si="4"/>
        <v>3</v>
      </c>
      <c r="O27" s="29">
        <f t="shared" si="5"/>
        <v>6</v>
      </c>
      <c r="P27" s="148"/>
      <c r="Q27" s="2"/>
    </row>
    <row r="28" ht="14.25" spans="1:17">
      <c r="A28" s="135" t="s">
        <v>79</v>
      </c>
      <c r="B28" s="136"/>
      <c r="C28" s="135"/>
      <c r="D28" s="72"/>
      <c r="E28" s="74"/>
      <c r="F28" s="137">
        <f>SUM(F5:F27)</f>
        <v>78.5</v>
      </c>
      <c r="G28" s="137">
        <f>SUM(G5:G27)</f>
        <v>1598.42</v>
      </c>
      <c r="H28" s="137">
        <f>SUM(H5:H27)</f>
        <v>3</v>
      </c>
      <c r="I28" s="137">
        <f t="shared" ref="I28:O28" si="6">SUM(I5:I27)</f>
        <v>164</v>
      </c>
      <c r="J28" s="137">
        <f t="shared" si="6"/>
        <v>15.5</v>
      </c>
      <c r="K28" s="137">
        <f t="shared" si="6"/>
        <v>350</v>
      </c>
      <c r="L28" s="137">
        <f t="shared" si="6"/>
        <v>0</v>
      </c>
      <c r="M28" s="137">
        <f t="shared" si="6"/>
        <v>0</v>
      </c>
      <c r="N28" s="137">
        <f t="shared" si="6"/>
        <v>66</v>
      </c>
      <c r="O28" s="137">
        <f t="shared" si="6"/>
        <v>1412.42</v>
      </c>
      <c r="P28" s="151"/>
      <c r="Q28" s="2"/>
    </row>
    <row r="29" ht="14.25" spans="1:17">
      <c r="A29" s="138"/>
      <c r="B29" s="139"/>
      <c r="C29" s="139"/>
      <c r="D29" s="139"/>
      <c r="E29" s="140"/>
      <c r="F29" s="139"/>
      <c r="G29" s="141"/>
      <c r="H29" s="142"/>
      <c r="I29" s="140"/>
      <c r="J29" s="139"/>
      <c r="K29" s="140"/>
      <c r="L29" s="140"/>
      <c r="M29" s="140"/>
      <c r="N29" s="152"/>
      <c r="O29" s="140"/>
      <c r="P29" s="144"/>
      <c r="Q29" s="2"/>
    </row>
    <row r="30" ht="14.25" spans="1:17">
      <c r="A30" s="1"/>
      <c r="B30" s="143" t="s">
        <v>110</v>
      </c>
      <c r="C30" s="143"/>
      <c r="D30" s="143"/>
      <c r="E30" s="82"/>
      <c r="F30" s="1"/>
      <c r="G30" s="1" t="s">
        <v>83</v>
      </c>
      <c r="H30" s="1"/>
      <c r="I30" s="82"/>
      <c r="J30" s="1"/>
      <c r="K30" s="82"/>
      <c r="L30" s="82"/>
      <c r="M30" s="82"/>
      <c r="N30" s="82"/>
      <c r="O30" s="82"/>
      <c r="P30" s="153"/>
      <c r="Q30" s="2"/>
    </row>
    <row r="31" ht="14.25" spans="1:17">
      <c r="A31" s="1"/>
      <c r="B31" s="1"/>
      <c r="C31" s="1"/>
      <c r="D31" s="1"/>
      <c r="E31" s="82"/>
      <c r="F31" s="1"/>
      <c r="G31" s="82"/>
      <c r="H31" s="1"/>
      <c r="I31" s="82"/>
      <c r="J31" s="1"/>
      <c r="K31" s="82"/>
      <c r="L31" s="82"/>
      <c r="M31" s="82"/>
      <c r="N31" s="1"/>
      <c r="O31" s="2">
        <f>G28+I28-K28-M28</f>
        <v>1412.42</v>
      </c>
      <c r="P31" s="144"/>
      <c r="Q31" s="2"/>
    </row>
    <row r="32" ht="14.25" spans="1:17">
      <c r="A32" s="1"/>
      <c r="B32" s="1"/>
      <c r="C32" s="1"/>
      <c r="D32" s="1"/>
      <c r="E32" s="82"/>
      <c r="F32" s="1"/>
      <c r="G32" s="82"/>
      <c r="H32" s="1"/>
      <c r="I32" s="82"/>
      <c r="J32" s="1"/>
      <c r="K32" s="82"/>
      <c r="L32" s="82"/>
      <c r="M32" s="82"/>
      <c r="N32" s="1"/>
      <c r="O32" s="82"/>
      <c r="P32" s="144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154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54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54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54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472222222222222" bottom="0.472222222222222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opLeftCell="A4" workbookViewId="0">
      <selection activeCell="G96" sqref="G96"/>
    </sheetView>
  </sheetViews>
  <sheetFormatPr defaultColWidth="9" defaultRowHeight="13.5"/>
  <cols>
    <col min="1" max="1" width="3.875" customWidth="1"/>
    <col min="2" max="2" width="16" customWidth="1"/>
    <col min="6" max="7" width="9" customWidth="1"/>
    <col min="8" max="8" width="6.75" customWidth="1"/>
    <col min="9" max="9" width="9" customWidth="1"/>
    <col min="10" max="10" width="3.875" customWidth="1"/>
    <col min="11" max="11" width="9" customWidth="1"/>
    <col min="12" max="12" width="5.75" customWidth="1"/>
    <col min="13" max="13" width="9" customWidth="1"/>
    <col min="14" max="14" width="4.875" customWidth="1"/>
  </cols>
  <sheetData>
    <row r="1" ht="34.95" customHeight="1" spans="1:16">
      <c r="A1" s="9" t="s">
        <v>111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6" t="s">
        <v>112</v>
      </c>
      <c r="B2" s="86"/>
      <c r="C2" s="86"/>
      <c r="D2" s="86"/>
      <c r="E2" s="87"/>
      <c r="F2" s="86"/>
      <c r="G2" s="87"/>
      <c r="H2" s="86"/>
      <c r="I2" s="87"/>
      <c r="J2" s="86"/>
      <c r="K2" s="87"/>
      <c r="L2" s="87"/>
      <c r="M2" s="87"/>
      <c r="N2" s="95"/>
      <c r="O2" s="96"/>
      <c r="P2" s="97"/>
    </row>
    <row r="3" spans="1:16">
      <c r="A3" s="33" t="s">
        <v>2</v>
      </c>
      <c r="B3" s="33" t="s">
        <v>3</v>
      </c>
      <c r="C3" s="88" t="s">
        <v>4</v>
      </c>
      <c r="D3" s="33" t="s">
        <v>5</v>
      </c>
      <c r="E3" s="89" t="s">
        <v>6</v>
      </c>
      <c r="F3" s="90" t="s">
        <v>7</v>
      </c>
      <c r="G3" s="91"/>
      <c r="H3" s="92" t="s">
        <v>8</v>
      </c>
      <c r="I3" s="98"/>
      <c r="J3" s="99" t="s">
        <v>9</v>
      </c>
      <c r="K3" s="100"/>
      <c r="L3" s="101" t="s">
        <v>10</v>
      </c>
      <c r="M3" s="101"/>
      <c r="N3" s="102" t="s">
        <v>11</v>
      </c>
      <c r="O3" s="103"/>
      <c r="P3" s="33" t="s">
        <v>12</v>
      </c>
    </row>
    <row r="4" spans="1:16">
      <c r="A4" s="33"/>
      <c r="B4" s="33"/>
      <c r="C4" s="88"/>
      <c r="D4" s="33"/>
      <c r="E4" s="89"/>
      <c r="F4" s="93" t="s">
        <v>13</v>
      </c>
      <c r="G4" s="91" t="s">
        <v>15</v>
      </c>
      <c r="H4" s="94" t="s">
        <v>13</v>
      </c>
      <c r="I4" s="98" t="s">
        <v>15</v>
      </c>
      <c r="J4" s="104" t="s">
        <v>16</v>
      </c>
      <c r="K4" s="104" t="s">
        <v>15</v>
      </c>
      <c r="L4" s="105" t="s">
        <v>16</v>
      </c>
      <c r="M4" s="105" t="s">
        <v>15</v>
      </c>
      <c r="N4" s="106" t="s">
        <v>13</v>
      </c>
      <c r="O4" s="103" t="s">
        <v>15</v>
      </c>
      <c r="P4" s="33"/>
    </row>
    <row r="5" spans="1:16">
      <c r="A5" s="26">
        <v>1</v>
      </c>
      <c r="B5" s="20" t="s">
        <v>113</v>
      </c>
      <c r="C5" s="20"/>
      <c r="D5" s="20" t="s">
        <v>97</v>
      </c>
      <c r="E5" s="20">
        <v>4.5</v>
      </c>
      <c r="F5" s="30">
        <v>4</v>
      </c>
      <c r="G5" s="29">
        <v>18</v>
      </c>
      <c r="H5" s="30"/>
      <c r="I5" s="29">
        <f t="shared" ref="I5:I54" si="0">H5*E5</f>
        <v>0</v>
      </c>
      <c r="J5" s="30"/>
      <c r="K5" s="29">
        <f t="shared" ref="K5:K38" si="1">J5*E5</f>
        <v>0</v>
      </c>
      <c r="L5" s="29"/>
      <c r="M5" s="29">
        <f>L5*E5</f>
        <v>0</v>
      </c>
      <c r="N5" s="107">
        <f>F5+H5-J5-L5</f>
        <v>4</v>
      </c>
      <c r="O5" s="29">
        <f>N5*E5</f>
        <v>18</v>
      </c>
      <c r="P5" s="108"/>
    </row>
    <row r="6" spans="1:16">
      <c r="A6" s="26">
        <v>2</v>
      </c>
      <c r="B6" s="20" t="s">
        <v>114</v>
      </c>
      <c r="C6" s="20"/>
      <c r="D6" s="20" t="s">
        <v>24</v>
      </c>
      <c r="E6" s="20">
        <v>3</v>
      </c>
      <c r="F6" s="30">
        <v>2</v>
      </c>
      <c r="G6" s="29">
        <v>6</v>
      </c>
      <c r="H6" s="30"/>
      <c r="I6" s="29">
        <f t="shared" si="0"/>
        <v>0</v>
      </c>
      <c r="J6" s="30"/>
      <c r="K6" s="29">
        <f t="shared" si="1"/>
        <v>0</v>
      </c>
      <c r="L6" s="29"/>
      <c r="M6" s="29">
        <f t="shared" ref="M6:M69" si="2">L6*E6</f>
        <v>0</v>
      </c>
      <c r="N6" s="107">
        <f t="shared" ref="N6:N69" si="3">F6+H6-J6-L6</f>
        <v>2</v>
      </c>
      <c r="O6" s="29">
        <f t="shared" ref="O6:O69" si="4">N6*E6</f>
        <v>6</v>
      </c>
      <c r="P6" s="108"/>
    </row>
    <row r="7" spans="1:16">
      <c r="A7" s="26">
        <v>3</v>
      </c>
      <c r="B7" s="30" t="s">
        <v>115</v>
      </c>
      <c r="C7" s="30" t="s">
        <v>116</v>
      </c>
      <c r="D7" s="30" t="s">
        <v>70</v>
      </c>
      <c r="E7" s="30">
        <v>65</v>
      </c>
      <c r="F7" s="30">
        <v>2</v>
      </c>
      <c r="G7" s="29">
        <v>130</v>
      </c>
      <c r="H7" s="30"/>
      <c r="I7" s="29">
        <f t="shared" si="0"/>
        <v>0</v>
      </c>
      <c r="J7" s="30"/>
      <c r="K7" s="29">
        <f t="shared" si="1"/>
        <v>0</v>
      </c>
      <c r="L7" s="29"/>
      <c r="M7" s="29">
        <f t="shared" si="2"/>
        <v>0</v>
      </c>
      <c r="N7" s="107">
        <f t="shared" si="3"/>
        <v>2</v>
      </c>
      <c r="O7" s="29">
        <f t="shared" si="4"/>
        <v>130</v>
      </c>
      <c r="P7" s="109"/>
    </row>
    <row r="8" spans="1:16">
      <c r="A8" s="26">
        <v>4</v>
      </c>
      <c r="B8" s="30" t="s">
        <v>117</v>
      </c>
      <c r="C8" s="30">
        <v>25</v>
      </c>
      <c r="D8" s="30" t="s">
        <v>70</v>
      </c>
      <c r="E8" s="30">
        <v>2.5</v>
      </c>
      <c r="F8" s="30">
        <v>7</v>
      </c>
      <c r="G8" s="29">
        <v>17.5</v>
      </c>
      <c r="H8" s="30"/>
      <c r="I8" s="29">
        <f t="shared" si="0"/>
        <v>0</v>
      </c>
      <c r="J8" s="30"/>
      <c r="K8" s="29">
        <f t="shared" si="1"/>
        <v>0</v>
      </c>
      <c r="L8" s="29"/>
      <c r="M8" s="29">
        <f t="shared" si="2"/>
        <v>0</v>
      </c>
      <c r="N8" s="107">
        <f t="shared" si="3"/>
        <v>7</v>
      </c>
      <c r="O8" s="29">
        <f t="shared" si="4"/>
        <v>17.5</v>
      </c>
      <c r="P8" s="109"/>
    </row>
    <row r="9" spans="1:16">
      <c r="A9" s="26">
        <v>5</v>
      </c>
      <c r="B9" s="30" t="s">
        <v>118</v>
      </c>
      <c r="C9" s="30"/>
      <c r="D9" s="30" t="s">
        <v>24</v>
      </c>
      <c r="E9" s="30">
        <v>30</v>
      </c>
      <c r="F9" s="30">
        <v>1</v>
      </c>
      <c r="G9" s="29">
        <v>30</v>
      </c>
      <c r="H9" s="30"/>
      <c r="I9" s="29">
        <f t="shared" si="0"/>
        <v>0</v>
      </c>
      <c r="J9" s="30"/>
      <c r="K9" s="29">
        <f t="shared" si="1"/>
        <v>0</v>
      </c>
      <c r="L9" s="29"/>
      <c r="M9" s="29">
        <f t="shared" si="2"/>
        <v>0</v>
      </c>
      <c r="N9" s="107">
        <f t="shared" si="3"/>
        <v>1</v>
      </c>
      <c r="O9" s="29">
        <f t="shared" si="4"/>
        <v>30</v>
      </c>
      <c r="P9" s="108"/>
    </row>
    <row r="10" spans="1:16">
      <c r="A10" s="26">
        <v>6</v>
      </c>
      <c r="B10" s="30" t="s">
        <v>119</v>
      </c>
      <c r="C10" s="30"/>
      <c r="D10" s="30" t="s">
        <v>24</v>
      </c>
      <c r="E10" s="30">
        <v>5</v>
      </c>
      <c r="F10" s="30">
        <v>3</v>
      </c>
      <c r="G10" s="29">
        <v>15</v>
      </c>
      <c r="H10" s="30"/>
      <c r="I10" s="29">
        <f t="shared" si="0"/>
        <v>0</v>
      </c>
      <c r="J10" s="30"/>
      <c r="K10" s="29">
        <f t="shared" si="1"/>
        <v>0</v>
      </c>
      <c r="L10" s="29"/>
      <c r="M10" s="29">
        <f t="shared" si="2"/>
        <v>0</v>
      </c>
      <c r="N10" s="107">
        <f t="shared" si="3"/>
        <v>3</v>
      </c>
      <c r="O10" s="29">
        <f t="shared" si="4"/>
        <v>15</v>
      </c>
      <c r="P10" s="110"/>
    </row>
    <row r="11" spans="1:16">
      <c r="A11" s="26">
        <v>7</v>
      </c>
      <c r="B11" s="30" t="s">
        <v>120</v>
      </c>
      <c r="C11" s="30"/>
      <c r="D11" s="30" t="s">
        <v>24</v>
      </c>
      <c r="E11" s="30">
        <v>0</v>
      </c>
      <c r="F11" s="30">
        <v>1</v>
      </c>
      <c r="G11" s="29">
        <v>0</v>
      </c>
      <c r="H11" s="30"/>
      <c r="I11" s="29">
        <f t="shared" si="0"/>
        <v>0</v>
      </c>
      <c r="J11" s="30"/>
      <c r="K11" s="29">
        <f t="shared" si="1"/>
        <v>0</v>
      </c>
      <c r="L11" s="29"/>
      <c r="M11" s="29">
        <f t="shared" si="2"/>
        <v>0</v>
      </c>
      <c r="N11" s="107">
        <f t="shared" si="3"/>
        <v>1</v>
      </c>
      <c r="O11" s="29">
        <f t="shared" si="4"/>
        <v>0</v>
      </c>
      <c r="P11" s="110"/>
    </row>
    <row r="12" spans="1:16">
      <c r="A12" s="26">
        <v>8</v>
      </c>
      <c r="B12" s="30" t="s">
        <v>121</v>
      </c>
      <c r="C12" s="30"/>
      <c r="D12" s="30" t="s">
        <v>24</v>
      </c>
      <c r="E12" s="30">
        <v>2</v>
      </c>
      <c r="F12" s="30">
        <v>5</v>
      </c>
      <c r="G12" s="29">
        <v>10</v>
      </c>
      <c r="H12" s="30"/>
      <c r="I12" s="29">
        <f t="shared" si="0"/>
        <v>0</v>
      </c>
      <c r="J12" s="30"/>
      <c r="K12" s="29">
        <f t="shared" si="1"/>
        <v>0</v>
      </c>
      <c r="L12" s="29"/>
      <c r="M12" s="29">
        <f t="shared" si="2"/>
        <v>0</v>
      </c>
      <c r="N12" s="107">
        <f t="shared" si="3"/>
        <v>5</v>
      </c>
      <c r="O12" s="29">
        <f t="shared" si="4"/>
        <v>10</v>
      </c>
      <c r="P12" s="110"/>
    </row>
    <row r="13" spans="1:16">
      <c r="A13" s="26">
        <v>9</v>
      </c>
      <c r="B13" s="30" t="s">
        <v>122</v>
      </c>
      <c r="C13" s="30"/>
      <c r="D13" s="30" t="s">
        <v>24</v>
      </c>
      <c r="E13" s="30">
        <v>27</v>
      </c>
      <c r="F13" s="30">
        <v>1</v>
      </c>
      <c r="G13" s="29">
        <v>27</v>
      </c>
      <c r="H13" s="30"/>
      <c r="I13" s="29">
        <f t="shared" si="0"/>
        <v>0</v>
      </c>
      <c r="J13" s="30"/>
      <c r="K13" s="29">
        <f t="shared" si="1"/>
        <v>0</v>
      </c>
      <c r="L13" s="29"/>
      <c r="M13" s="29">
        <f t="shared" si="2"/>
        <v>0</v>
      </c>
      <c r="N13" s="107">
        <f t="shared" si="3"/>
        <v>1</v>
      </c>
      <c r="O13" s="29">
        <f t="shared" si="4"/>
        <v>27</v>
      </c>
      <c r="P13" s="110"/>
    </row>
    <row r="14" spans="1:16">
      <c r="A14" s="26">
        <v>10</v>
      </c>
      <c r="B14" s="30" t="s">
        <v>123</v>
      </c>
      <c r="C14" s="30"/>
      <c r="D14" s="30" t="s">
        <v>24</v>
      </c>
      <c r="E14" s="30">
        <v>6</v>
      </c>
      <c r="F14" s="30">
        <v>4</v>
      </c>
      <c r="G14" s="29">
        <v>24</v>
      </c>
      <c r="H14" s="30"/>
      <c r="I14" s="29">
        <f t="shared" si="0"/>
        <v>0</v>
      </c>
      <c r="J14" s="30"/>
      <c r="K14" s="29">
        <f t="shared" si="1"/>
        <v>0</v>
      </c>
      <c r="L14" s="29"/>
      <c r="M14" s="29">
        <f t="shared" si="2"/>
        <v>0</v>
      </c>
      <c r="N14" s="107">
        <f t="shared" si="3"/>
        <v>4</v>
      </c>
      <c r="O14" s="29">
        <f t="shared" si="4"/>
        <v>24</v>
      </c>
      <c r="P14" s="110"/>
    </row>
    <row r="15" spans="1:16">
      <c r="A15" s="26">
        <v>11</v>
      </c>
      <c r="B15" s="30" t="s">
        <v>124</v>
      </c>
      <c r="C15" s="30" t="s">
        <v>125</v>
      </c>
      <c r="D15" s="30" t="s">
        <v>97</v>
      </c>
      <c r="E15" s="30">
        <v>4.5</v>
      </c>
      <c r="F15" s="30">
        <v>2</v>
      </c>
      <c r="G15" s="29">
        <v>9</v>
      </c>
      <c r="H15" s="30"/>
      <c r="I15" s="29">
        <f t="shared" si="0"/>
        <v>0</v>
      </c>
      <c r="J15" s="30"/>
      <c r="K15" s="29">
        <f t="shared" si="1"/>
        <v>0</v>
      </c>
      <c r="L15" s="29"/>
      <c r="M15" s="29">
        <f t="shared" si="2"/>
        <v>0</v>
      </c>
      <c r="N15" s="107">
        <f t="shared" si="3"/>
        <v>2</v>
      </c>
      <c r="O15" s="29">
        <f t="shared" si="4"/>
        <v>9</v>
      </c>
      <c r="P15" s="110"/>
    </row>
    <row r="16" spans="1:16">
      <c r="A16" s="26">
        <v>12</v>
      </c>
      <c r="B16" s="30" t="s">
        <v>126</v>
      </c>
      <c r="C16" s="30"/>
      <c r="D16" s="30" t="s">
        <v>24</v>
      </c>
      <c r="E16" s="30">
        <v>5</v>
      </c>
      <c r="F16" s="30">
        <v>6</v>
      </c>
      <c r="G16" s="29">
        <v>30</v>
      </c>
      <c r="H16" s="30"/>
      <c r="I16" s="29">
        <f t="shared" si="0"/>
        <v>0</v>
      </c>
      <c r="J16" s="30"/>
      <c r="K16" s="29">
        <f t="shared" si="1"/>
        <v>0</v>
      </c>
      <c r="L16" s="29"/>
      <c r="M16" s="29">
        <f t="shared" si="2"/>
        <v>0</v>
      </c>
      <c r="N16" s="107">
        <f t="shared" si="3"/>
        <v>6</v>
      </c>
      <c r="O16" s="29">
        <f t="shared" si="4"/>
        <v>30</v>
      </c>
      <c r="P16" s="110"/>
    </row>
    <row r="17" spans="1:16">
      <c r="A17" s="26">
        <v>13</v>
      </c>
      <c r="B17" s="30" t="s">
        <v>127</v>
      </c>
      <c r="C17" s="30"/>
      <c r="D17" s="30" t="s">
        <v>24</v>
      </c>
      <c r="E17" s="30">
        <v>0</v>
      </c>
      <c r="F17" s="30">
        <v>1</v>
      </c>
      <c r="G17" s="29">
        <v>0</v>
      </c>
      <c r="H17" s="30"/>
      <c r="I17" s="29">
        <f t="shared" si="0"/>
        <v>0</v>
      </c>
      <c r="J17" s="30"/>
      <c r="K17" s="29">
        <f t="shared" si="1"/>
        <v>0</v>
      </c>
      <c r="L17" s="29"/>
      <c r="M17" s="29">
        <f t="shared" si="2"/>
        <v>0</v>
      </c>
      <c r="N17" s="107">
        <f t="shared" si="3"/>
        <v>1</v>
      </c>
      <c r="O17" s="29">
        <f t="shared" si="4"/>
        <v>0</v>
      </c>
      <c r="P17" s="110"/>
    </row>
    <row r="18" spans="1:16">
      <c r="A18" s="26">
        <v>14</v>
      </c>
      <c r="B18" s="30" t="s">
        <v>128</v>
      </c>
      <c r="C18" s="30"/>
      <c r="D18" s="30" t="s">
        <v>70</v>
      </c>
      <c r="E18" s="30">
        <v>0</v>
      </c>
      <c r="F18" s="30">
        <v>3</v>
      </c>
      <c r="G18" s="29">
        <v>0</v>
      </c>
      <c r="H18" s="30"/>
      <c r="I18" s="29">
        <f t="shared" si="0"/>
        <v>0</v>
      </c>
      <c r="J18" s="30"/>
      <c r="K18" s="29">
        <f t="shared" si="1"/>
        <v>0</v>
      </c>
      <c r="L18" s="29"/>
      <c r="M18" s="29">
        <f t="shared" si="2"/>
        <v>0</v>
      </c>
      <c r="N18" s="107">
        <f t="shared" si="3"/>
        <v>3</v>
      </c>
      <c r="O18" s="29">
        <f t="shared" si="4"/>
        <v>0</v>
      </c>
      <c r="P18" s="110"/>
    </row>
    <row r="19" spans="1:16">
      <c r="A19" s="26">
        <v>15</v>
      </c>
      <c r="B19" s="30" t="s">
        <v>129</v>
      </c>
      <c r="C19" s="30"/>
      <c r="D19" s="30" t="s">
        <v>70</v>
      </c>
      <c r="E19" s="30">
        <v>0</v>
      </c>
      <c r="F19" s="30">
        <v>1</v>
      </c>
      <c r="G19" s="29">
        <v>0</v>
      </c>
      <c r="H19" s="30"/>
      <c r="I19" s="29">
        <f t="shared" si="0"/>
        <v>0</v>
      </c>
      <c r="J19" s="30"/>
      <c r="K19" s="29">
        <f t="shared" si="1"/>
        <v>0</v>
      </c>
      <c r="L19" s="29"/>
      <c r="M19" s="29">
        <f t="shared" si="2"/>
        <v>0</v>
      </c>
      <c r="N19" s="107">
        <f t="shared" si="3"/>
        <v>1</v>
      </c>
      <c r="O19" s="29">
        <f t="shared" si="4"/>
        <v>0</v>
      </c>
      <c r="P19" s="110"/>
    </row>
    <row r="20" spans="1:16">
      <c r="A20" s="26">
        <v>16</v>
      </c>
      <c r="B20" s="30" t="s">
        <v>130</v>
      </c>
      <c r="C20" s="30"/>
      <c r="D20" s="30" t="s">
        <v>70</v>
      </c>
      <c r="E20" s="30">
        <v>0</v>
      </c>
      <c r="F20" s="30">
        <v>1</v>
      </c>
      <c r="G20" s="29">
        <v>0</v>
      </c>
      <c r="H20" s="30"/>
      <c r="I20" s="29">
        <f t="shared" si="0"/>
        <v>0</v>
      </c>
      <c r="J20" s="30"/>
      <c r="K20" s="29">
        <f t="shared" si="1"/>
        <v>0</v>
      </c>
      <c r="L20" s="29"/>
      <c r="M20" s="29">
        <f t="shared" si="2"/>
        <v>0</v>
      </c>
      <c r="N20" s="107">
        <f t="shared" si="3"/>
        <v>1</v>
      </c>
      <c r="O20" s="29">
        <f t="shared" si="4"/>
        <v>0</v>
      </c>
      <c r="P20" s="110"/>
    </row>
    <row r="21" spans="1:16">
      <c r="A21" s="26">
        <v>17</v>
      </c>
      <c r="B21" s="30" t="s">
        <v>131</v>
      </c>
      <c r="C21" s="30"/>
      <c r="D21" s="30" t="s">
        <v>132</v>
      </c>
      <c r="E21" s="30">
        <v>0</v>
      </c>
      <c r="F21" s="30">
        <v>1</v>
      </c>
      <c r="G21" s="29">
        <v>0</v>
      </c>
      <c r="H21" s="30"/>
      <c r="I21" s="29">
        <f t="shared" si="0"/>
        <v>0</v>
      </c>
      <c r="J21" s="30"/>
      <c r="K21" s="29">
        <f t="shared" si="1"/>
        <v>0</v>
      </c>
      <c r="L21" s="29"/>
      <c r="M21" s="29">
        <f t="shared" si="2"/>
        <v>0</v>
      </c>
      <c r="N21" s="107">
        <f t="shared" si="3"/>
        <v>1</v>
      </c>
      <c r="O21" s="29">
        <f t="shared" si="4"/>
        <v>0</v>
      </c>
      <c r="P21" s="110"/>
    </row>
    <row r="22" spans="1:16">
      <c r="A22" s="26">
        <v>18</v>
      </c>
      <c r="B22" s="30" t="s">
        <v>133</v>
      </c>
      <c r="C22" s="30"/>
      <c r="D22" s="30" t="s">
        <v>24</v>
      </c>
      <c r="E22" s="30">
        <v>0</v>
      </c>
      <c r="F22" s="30">
        <v>11</v>
      </c>
      <c r="G22" s="29">
        <v>0</v>
      </c>
      <c r="H22" s="30"/>
      <c r="I22" s="29">
        <f t="shared" si="0"/>
        <v>0</v>
      </c>
      <c r="J22" s="30"/>
      <c r="K22" s="29">
        <f t="shared" si="1"/>
        <v>0</v>
      </c>
      <c r="L22" s="29"/>
      <c r="M22" s="29">
        <f t="shared" si="2"/>
        <v>0</v>
      </c>
      <c r="N22" s="107">
        <f t="shared" si="3"/>
        <v>11</v>
      </c>
      <c r="O22" s="29">
        <f t="shared" si="4"/>
        <v>0</v>
      </c>
      <c r="P22" s="110"/>
    </row>
    <row r="23" spans="1:16">
      <c r="A23" s="26">
        <v>19</v>
      </c>
      <c r="B23" s="30" t="s">
        <v>134</v>
      </c>
      <c r="C23" s="30"/>
      <c r="D23" s="30" t="s">
        <v>24</v>
      </c>
      <c r="E23" s="30">
        <v>0</v>
      </c>
      <c r="F23" s="30">
        <v>2</v>
      </c>
      <c r="G23" s="29">
        <v>0</v>
      </c>
      <c r="H23" s="30"/>
      <c r="I23" s="29">
        <f t="shared" si="0"/>
        <v>0</v>
      </c>
      <c r="J23" s="30"/>
      <c r="K23" s="29">
        <f t="shared" si="1"/>
        <v>0</v>
      </c>
      <c r="L23" s="29"/>
      <c r="M23" s="29">
        <f t="shared" si="2"/>
        <v>0</v>
      </c>
      <c r="N23" s="107">
        <f t="shared" si="3"/>
        <v>2</v>
      </c>
      <c r="O23" s="29">
        <f t="shared" si="4"/>
        <v>0</v>
      </c>
      <c r="P23" s="110"/>
    </row>
    <row r="24" spans="1:16">
      <c r="A24" s="26">
        <v>20</v>
      </c>
      <c r="B24" s="30" t="s">
        <v>135</v>
      </c>
      <c r="C24" s="30"/>
      <c r="D24" s="30" t="s">
        <v>46</v>
      </c>
      <c r="E24" s="30">
        <v>2</v>
      </c>
      <c r="F24" s="30">
        <v>7</v>
      </c>
      <c r="G24" s="29">
        <v>14</v>
      </c>
      <c r="H24" s="30"/>
      <c r="I24" s="29">
        <f t="shared" si="0"/>
        <v>0</v>
      </c>
      <c r="J24" s="30"/>
      <c r="K24" s="29">
        <f t="shared" si="1"/>
        <v>0</v>
      </c>
      <c r="L24" s="29"/>
      <c r="M24" s="29">
        <f t="shared" si="2"/>
        <v>0</v>
      </c>
      <c r="N24" s="107">
        <f t="shared" si="3"/>
        <v>7</v>
      </c>
      <c r="O24" s="29">
        <f t="shared" si="4"/>
        <v>14</v>
      </c>
      <c r="P24" s="110"/>
    </row>
    <row r="25" spans="1:16">
      <c r="A25" s="26">
        <v>21</v>
      </c>
      <c r="B25" s="30" t="s">
        <v>136</v>
      </c>
      <c r="C25" s="30"/>
      <c r="D25" s="30" t="s">
        <v>24</v>
      </c>
      <c r="E25" s="30">
        <v>7</v>
      </c>
      <c r="F25" s="30">
        <v>3</v>
      </c>
      <c r="G25" s="29">
        <v>21</v>
      </c>
      <c r="H25" s="30"/>
      <c r="I25" s="29">
        <f t="shared" si="0"/>
        <v>0</v>
      </c>
      <c r="J25" s="30"/>
      <c r="K25" s="29">
        <f t="shared" si="1"/>
        <v>0</v>
      </c>
      <c r="L25" s="29"/>
      <c r="M25" s="29">
        <f t="shared" si="2"/>
        <v>0</v>
      </c>
      <c r="N25" s="107">
        <f t="shared" si="3"/>
        <v>3</v>
      </c>
      <c r="O25" s="29">
        <f t="shared" si="4"/>
        <v>21</v>
      </c>
      <c r="P25" s="110"/>
    </row>
    <row r="26" spans="1:16">
      <c r="A26" s="26">
        <v>22</v>
      </c>
      <c r="B26" s="30" t="s">
        <v>137</v>
      </c>
      <c r="C26" s="30"/>
      <c r="D26" s="30" t="s">
        <v>76</v>
      </c>
      <c r="E26" s="30">
        <v>15</v>
      </c>
      <c r="F26" s="30">
        <v>1</v>
      </c>
      <c r="G26" s="29">
        <v>15</v>
      </c>
      <c r="H26" s="30"/>
      <c r="I26" s="29">
        <f t="shared" si="0"/>
        <v>0</v>
      </c>
      <c r="J26" s="30"/>
      <c r="K26" s="29">
        <f t="shared" si="1"/>
        <v>0</v>
      </c>
      <c r="L26" s="29"/>
      <c r="M26" s="29">
        <f t="shared" si="2"/>
        <v>0</v>
      </c>
      <c r="N26" s="107">
        <f t="shared" si="3"/>
        <v>1</v>
      </c>
      <c r="O26" s="29">
        <f t="shared" si="4"/>
        <v>15</v>
      </c>
      <c r="P26" s="110"/>
    </row>
    <row r="27" spans="1:16">
      <c r="A27" s="26">
        <v>23</v>
      </c>
      <c r="B27" s="30" t="s">
        <v>138</v>
      </c>
      <c r="C27" s="30"/>
      <c r="D27" s="30" t="s">
        <v>76</v>
      </c>
      <c r="E27" s="30">
        <v>13</v>
      </c>
      <c r="F27" s="30">
        <v>1</v>
      </c>
      <c r="G27" s="29">
        <v>13</v>
      </c>
      <c r="H27" s="30"/>
      <c r="I27" s="29">
        <f t="shared" si="0"/>
        <v>0</v>
      </c>
      <c r="J27" s="30"/>
      <c r="K27" s="29">
        <f t="shared" si="1"/>
        <v>0</v>
      </c>
      <c r="L27" s="29"/>
      <c r="M27" s="29">
        <f t="shared" si="2"/>
        <v>0</v>
      </c>
      <c r="N27" s="107">
        <f t="shared" si="3"/>
        <v>1</v>
      </c>
      <c r="O27" s="29">
        <f t="shared" si="4"/>
        <v>13</v>
      </c>
      <c r="P27" s="110"/>
    </row>
    <row r="28" spans="1:16">
      <c r="A28" s="26">
        <v>24</v>
      </c>
      <c r="B28" s="30" t="s">
        <v>139</v>
      </c>
      <c r="C28" s="30"/>
      <c r="D28" s="30" t="s">
        <v>24</v>
      </c>
      <c r="E28" s="30">
        <v>4</v>
      </c>
      <c r="F28" s="30">
        <v>2</v>
      </c>
      <c r="G28" s="29">
        <v>8</v>
      </c>
      <c r="H28" s="30"/>
      <c r="I28" s="29">
        <f t="shared" si="0"/>
        <v>0</v>
      </c>
      <c r="J28" s="30"/>
      <c r="K28" s="29">
        <f t="shared" si="1"/>
        <v>0</v>
      </c>
      <c r="L28" s="29"/>
      <c r="M28" s="29">
        <f t="shared" si="2"/>
        <v>0</v>
      </c>
      <c r="N28" s="107">
        <f t="shared" si="3"/>
        <v>2</v>
      </c>
      <c r="O28" s="29">
        <f t="shared" si="4"/>
        <v>8</v>
      </c>
      <c r="P28" s="110"/>
    </row>
    <row r="29" spans="1:16">
      <c r="A29" s="26">
        <v>25</v>
      </c>
      <c r="B29" s="30" t="s">
        <v>140</v>
      </c>
      <c r="C29" s="30"/>
      <c r="D29" s="30" t="s">
        <v>76</v>
      </c>
      <c r="E29" s="30">
        <v>4</v>
      </c>
      <c r="F29" s="30">
        <v>1</v>
      </c>
      <c r="G29" s="29">
        <v>4</v>
      </c>
      <c r="H29" s="30"/>
      <c r="I29" s="29">
        <f t="shared" si="0"/>
        <v>0</v>
      </c>
      <c r="J29" s="30"/>
      <c r="K29" s="29">
        <f t="shared" si="1"/>
        <v>0</v>
      </c>
      <c r="L29" s="29"/>
      <c r="M29" s="29">
        <f t="shared" si="2"/>
        <v>0</v>
      </c>
      <c r="N29" s="107">
        <f t="shared" si="3"/>
        <v>1</v>
      </c>
      <c r="O29" s="29">
        <f t="shared" si="4"/>
        <v>4</v>
      </c>
      <c r="P29" s="110"/>
    </row>
    <row r="30" spans="1:16">
      <c r="A30" s="26">
        <v>26</v>
      </c>
      <c r="B30" s="30" t="s">
        <v>141</v>
      </c>
      <c r="C30" s="30"/>
      <c r="D30" s="30" t="s">
        <v>24</v>
      </c>
      <c r="E30" s="30">
        <v>7</v>
      </c>
      <c r="F30" s="30">
        <v>4</v>
      </c>
      <c r="G30" s="29">
        <v>28</v>
      </c>
      <c r="H30" s="30"/>
      <c r="I30" s="29">
        <f t="shared" si="0"/>
        <v>0</v>
      </c>
      <c r="J30" s="30"/>
      <c r="K30" s="29">
        <f t="shared" si="1"/>
        <v>0</v>
      </c>
      <c r="L30" s="29"/>
      <c r="M30" s="29">
        <f t="shared" si="2"/>
        <v>0</v>
      </c>
      <c r="N30" s="107">
        <f t="shared" si="3"/>
        <v>4</v>
      </c>
      <c r="O30" s="29">
        <f t="shared" si="4"/>
        <v>28</v>
      </c>
      <c r="P30" s="110"/>
    </row>
    <row r="31" spans="1:16">
      <c r="A31" s="26">
        <v>27</v>
      </c>
      <c r="B31" s="30" t="s">
        <v>142</v>
      </c>
      <c r="C31" s="30"/>
      <c r="D31" s="30" t="s">
        <v>24</v>
      </c>
      <c r="E31" s="30">
        <v>5</v>
      </c>
      <c r="F31" s="30">
        <v>1</v>
      </c>
      <c r="G31" s="29">
        <v>5</v>
      </c>
      <c r="H31" s="30"/>
      <c r="I31" s="29">
        <f t="shared" si="0"/>
        <v>0</v>
      </c>
      <c r="J31" s="30"/>
      <c r="K31" s="29">
        <f t="shared" si="1"/>
        <v>0</v>
      </c>
      <c r="L31" s="29"/>
      <c r="M31" s="29">
        <f t="shared" si="2"/>
        <v>0</v>
      </c>
      <c r="N31" s="107">
        <f t="shared" si="3"/>
        <v>1</v>
      </c>
      <c r="O31" s="29">
        <f t="shared" si="4"/>
        <v>5</v>
      </c>
      <c r="P31" s="110"/>
    </row>
    <row r="32" spans="1:16">
      <c r="A32" s="26">
        <v>28</v>
      </c>
      <c r="B32" s="30" t="s">
        <v>143</v>
      </c>
      <c r="C32" s="30"/>
      <c r="D32" s="30" t="s">
        <v>24</v>
      </c>
      <c r="E32" s="30">
        <v>9</v>
      </c>
      <c r="F32" s="30">
        <v>1</v>
      </c>
      <c r="G32" s="29">
        <v>9</v>
      </c>
      <c r="H32" s="30"/>
      <c r="I32" s="29">
        <f t="shared" si="0"/>
        <v>0</v>
      </c>
      <c r="J32" s="30"/>
      <c r="K32" s="29">
        <f t="shared" si="1"/>
        <v>0</v>
      </c>
      <c r="L32" s="29"/>
      <c r="M32" s="29">
        <f t="shared" si="2"/>
        <v>0</v>
      </c>
      <c r="N32" s="107">
        <f t="shared" si="3"/>
        <v>1</v>
      </c>
      <c r="O32" s="29">
        <f t="shared" si="4"/>
        <v>9</v>
      </c>
      <c r="P32" s="110"/>
    </row>
    <row r="33" spans="1:16">
      <c r="A33" s="26">
        <v>29</v>
      </c>
      <c r="B33" s="30" t="s">
        <v>144</v>
      </c>
      <c r="C33" s="30"/>
      <c r="D33" s="30" t="s">
        <v>24</v>
      </c>
      <c r="E33" s="30">
        <v>0</v>
      </c>
      <c r="F33" s="30">
        <v>4</v>
      </c>
      <c r="G33" s="29">
        <v>0</v>
      </c>
      <c r="H33" s="30"/>
      <c r="I33" s="29">
        <f t="shared" si="0"/>
        <v>0</v>
      </c>
      <c r="J33" s="30"/>
      <c r="K33" s="29">
        <f t="shared" si="1"/>
        <v>0</v>
      </c>
      <c r="L33" s="29"/>
      <c r="M33" s="29">
        <f t="shared" si="2"/>
        <v>0</v>
      </c>
      <c r="N33" s="107">
        <f t="shared" si="3"/>
        <v>4</v>
      </c>
      <c r="O33" s="29">
        <f t="shared" si="4"/>
        <v>0</v>
      </c>
      <c r="P33" s="110"/>
    </row>
    <row r="34" spans="1:16">
      <c r="A34" s="26">
        <v>30</v>
      </c>
      <c r="B34" s="30" t="s">
        <v>145</v>
      </c>
      <c r="C34" s="30"/>
      <c r="D34" s="30" t="s">
        <v>24</v>
      </c>
      <c r="E34" s="30">
        <v>2.5</v>
      </c>
      <c r="F34" s="30">
        <v>4</v>
      </c>
      <c r="G34" s="29">
        <v>10</v>
      </c>
      <c r="H34" s="30"/>
      <c r="I34" s="29">
        <f t="shared" si="0"/>
        <v>0</v>
      </c>
      <c r="J34" s="30"/>
      <c r="K34" s="29">
        <f t="shared" si="1"/>
        <v>0</v>
      </c>
      <c r="L34" s="29"/>
      <c r="M34" s="29">
        <f t="shared" si="2"/>
        <v>0</v>
      </c>
      <c r="N34" s="107">
        <f t="shared" si="3"/>
        <v>4</v>
      </c>
      <c r="O34" s="29">
        <f t="shared" si="4"/>
        <v>10</v>
      </c>
      <c r="P34" s="110"/>
    </row>
    <row r="35" spans="1:16">
      <c r="A35" s="26">
        <v>31</v>
      </c>
      <c r="B35" s="30" t="s">
        <v>146</v>
      </c>
      <c r="C35" s="30"/>
      <c r="D35" s="30" t="s">
        <v>24</v>
      </c>
      <c r="E35" s="30">
        <v>3</v>
      </c>
      <c r="F35" s="30">
        <v>2</v>
      </c>
      <c r="G35" s="29">
        <v>6</v>
      </c>
      <c r="H35" s="30"/>
      <c r="I35" s="29">
        <f t="shared" si="0"/>
        <v>0</v>
      </c>
      <c r="J35" s="30"/>
      <c r="K35" s="29">
        <f t="shared" si="1"/>
        <v>0</v>
      </c>
      <c r="L35" s="29"/>
      <c r="M35" s="29">
        <f t="shared" si="2"/>
        <v>0</v>
      </c>
      <c r="N35" s="107">
        <f t="shared" si="3"/>
        <v>2</v>
      </c>
      <c r="O35" s="29">
        <f t="shared" si="4"/>
        <v>6</v>
      </c>
      <c r="P35" s="110"/>
    </row>
    <row r="36" spans="1:16">
      <c r="A36" s="26">
        <v>32</v>
      </c>
      <c r="B36" s="30" t="s">
        <v>147</v>
      </c>
      <c r="C36" s="30"/>
      <c r="D36" s="30" t="s">
        <v>46</v>
      </c>
      <c r="E36" s="30">
        <v>1.7</v>
      </c>
      <c r="F36" s="30">
        <v>10</v>
      </c>
      <c r="G36" s="29">
        <v>17</v>
      </c>
      <c r="H36" s="30"/>
      <c r="I36" s="29">
        <f t="shared" si="0"/>
        <v>0</v>
      </c>
      <c r="J36" s="30"/>
      <c r="K36" s="29">
        <f t="shared" si="1"/>
        <v>0</v>
      </c>
      <c r="L36" s="29"/>
      <c r="M36" s="29">
        <f t="shared" si="2"/>
        <v>0</v>
      </c>
      <c r="N36" s="107">
        <f t="shared" si="3"/>
        <v>10</v>
      </c>
      <c r="O36" s="29">
        <f t="shared" si="4"/>
        <v>17</v>
      </c>
      <c r="P36" s="110"/>
    </row>
    <row r="37" spans="1:16">
      <c r="A37" s="26">
        <v>33</v>
      </c>
      <c r="B37" s="30" t="s">
        <v>148</v>
      </c>
      <c r="C37" s="30"/>
      <c r="D37" s="30" t="s">
        <v>24</v>
      </c>
      <c r="E37" s="30">
        <v>10</v>
      </c>
      <c r="F37" s="30">
        <v>1</v>
      </c>
      <c r="G37" s="29">
        <v>10</v>
      </c>
      <c r="H37" s="30"/>
      <c r="I37" s="29">
        <f t="shared" si="0"/>
        <v>0</v>
      </c>
      <c r="J37" s="30"/>
      <c r="K37" s="29">
        <f t="shared" si="1"/>
        <v>0</v>
      </c>
      <c r="L37" s="29"/>
      <c r="M37" s="29">
        <f t="shared" si="2"/>
        <v>0</v>
      </c>
      <c r="N37" s="107">
        <f t="shared" si="3"/>
        <v>1</v>
      </c>
      <c r="O37" s="29">
        <f t="shared" si="4"/>
        <v>10</v>
      </c>
      <c r="P37" s="110"/>
    </row>
    <row r="38" spans="1:16">
      <c r="A38" s="26">
        <v>34</v>
      </c>
      <c r="B38" s="30" t="s">
        <v>149</v>
      </c>
      <c r="C38" s="30"/>
      <c r="D38" s="30" t="s">
        <v>150</v>
      </c>
      <c r="E38" s="30">
        <v>3</v>
      </c>
      <c r="F38" s="30">
        <v>2</v>
      </c>
      <c r="G38" s="29">
        <v>6</v>
      </c>
      <c r="H38" s="30"/>
      <c r="I38" s="29">
        <f t="shared" si="0"/>
        <v>0</v>
      </c>
      <c r="J38" s="30"/>
      <c r="K38" s="29">
        <f t="shared" si="1"/>
        <v>0</v>
      </c>
      <c r="L38" s="29"/>
      <c r="M38" s="29">
        <f t="shared" si="2"/>
        <v>0</v>
      </c>
      <c r="N38" s="107">
        <f t="shared" si="3"/>
        <v>2</v>
      </c>
      <c r="O38" s="29">
        <f t="shared" si="4"/>
        <v>6</v>
      </c>
      <c r="P38" s="110"/>
    </row>
    <row r="39" spans="1:16">
      <c r="A39" s="26">
        <v>39</v>
      </c>
      <c r="B39" s="30" t="s">
        <v>151</v>
      </c>
      <c r="C39" s="30"/>
      <c r="D39" s="30" t="s">
        <v>152</v>
      </c>
      <c r="E39" s="30">
        <v>15</v>
      </c>
      <c r="F39" s="30">
        <v>0</v>
      </c>
      <c r="G39" s="29">
        <v>0</v>
      </c>
      <c r="H39" s="30"/>
      <c r="I39" s="29">
        <f t="shared" si="0"/>
        <v>0</v>
      </c>
      <c r="J39" s="30"/>
      <c r="K39" s="29">
        <v>0</v>
      </c>
      <c r="L39" s="29"/>
      <c r="M39" s="29">
        <f t="shared" si="2"/>
        <v>0</v>
      </c>
      <c r="N39" s="107">
        <f t="shared" si="3"/>
        <v>0</v>
      </c>
      <c r="O39" s="29">
        <f t="shared" si="4"/>
        <v>0</v>
      </c>
      <c r="P39" s="110"/>
    </row>
    <row r="40" spans="1:16">
      <c r="A40" s="26">
        <v>41</v>
      </c>
      <c r="B40" s="30" t="s">
        <v>153</v>
      </c>
      <c r="C40" s="30"/>
      <c r="D40" s="30" t="s">
        <v>24</v>
      </c>
      <c r="E40" s="30">
        <v>35</v>
      </c>
      <c r="F40" s="30">
        <v>3</v>
      </c>
      <c r="G40" s="29">
        <v>105</v>
      </c>
      <c r="H40" s="30"/>
      <c r="I40" s="29">
        <f t="shared" si="0"/>
        <v>0</v>
      </c>
      <c r="J40" s="30"/>
      <c r="K40" s="29">
        <f t="shared" ref="K40:K54" si="5">J40*E40</f>
        <v>0</v>
      </c>
      <c r="L40" s="29"/>
      <c r="M40" s="29">
        <f t="shared" si="2"/>
        <v>0</v>
      </c>
      <c r="N40" s="107">
        <f t="shared" si="3"/>
        <v>3</v>
      </c>
      <c r="O40" s="29">
        <f t="shared" si="4"/>
        <v>105</v>
      </c>
      <c r="P40" s="110"/>
    </row>
    <row r="41" spans="1:16">
      <c r="A41" s="26">
        <v>42</v>
      </c>
      <c r="B41" s="31" t="s">
        <v>154</v>
      </c>
      <c r="C41" s="30"/>
      <c r="D41" s="30" t="s">
        <v>24</v>
      </c>
      <c r="E41" s="30">
        <v>108</v>
      </c>
      <c r="F41" s="30">
        <v>0</v>
      </c>
      <c r="G41" s="29">
        <v>0</v>
      </c>
      <c r="H41" s="30"/>
      <c r="I41" s="29">
        <f t="shared" si="0"/>
        <v>0</v>
      </c>
      <c r="J41" s="30"/>
      <c r="K41" s="29">
        <f t="shared" si="5"/>
        <v>0</v>
      </c>
      <c r="L41" s="29"/>
      <c r="M41" s="29">
        <f t="shared" si="2"/>
        <v>0</v>
      </c>
      <c r="N41" s="107">
        <f t="shared" si="3"/>
        <v>0</v>
      </c>
      <c r="O41" s="29">
        <f t="shared" si="4"/>
        <v>0</v>
      </c>
      <c r="P41" s="110"/>
    </row>
    <row r="42" spans="1:16">
      <c r="A42" s="26">
        <v>45</v>
      </c>
      <c r="B42" s="31" t="s">
        <v>155</v>
      </c>
      <c r="C42" s="30"/>
      <c r="D42" s="30" t="s">
        <v>24</v>
      </c>
      <c r="E42" s="30">
        <v>2.8</v>
      </c>
      <c r="F42" s="30">
        <v>12</v>
      </c>
      <c r="G42" s="29">
        <v>33.6</v>
      </c>
      <c r="H42" s="30"/>
      <c r="I42" s="29">
        <f t="shared" si="0"/>
        <v>0</v>
      </c>
      <c r="J42" s="30"/>
      <c r="K42" s="29">
        <f t="shared" si="5"/>
        <v>0</v>
      </c>
      <c r="L42" s="29"/>
      <c r="M42" s="29">
        <f t="shared" si="2"/>
        <v>0</v>
      </c>
      <c r="N42" s="107">
        <f t="shared" si="3"/>
        <v>12</v>
      </c>
      <c r="O42" s="29">
        <f t="shared" si="4"/>
        <v>33.6</v>
      </c>
      <c r="P42" s="110"/>
    </row>
    <row r="43" spans="1:16">
      <c r="A43" s="26">
        <v>50</v>
      </c>
      <c r="B43" s="31" t="s">
        <v>156</v>
      </c>
      <c r="C43" s="30"/>
      <c r="D43" s="30" t="s">
        <v>24</v>
      </c>
      <c r="E43" s="30">
        <v>3.8</v>
      </c>
      <c r="F43" s="30">
        <v>0</v>
      </c>
      <c r="G43" s="29">
        <v>0</v>
      </c>
      <c r="H43" s="30"/>
      <c r="I43" s="29">
        <f t="shared" si="0"/>
        <v>0</v>
      </c>
      <c r="J43" s="30"/>
      <c r="K43" s="29">
        <f t="shared" si="5"/>
        <v>0</v>
      </c>
      <c r="L43" s="29"/>
      <c r="M43" s="29">
        <f t="shared" si="2"/>
        <v>0</v>
      </c>
      <c r="N43" s="107">
        <f t="shared" si="3"/>
        <v>0</v>
      </c>
      <c r="O43" s="29">
        <f t="shared" si="4"/>
        <v>0</v>
      </c>
      <c r="P43" s="110"/>
    </row>
    <row r="44" spans="1:16">
      <c r="A44" s="26">
        <v>54</v>
      </c>
      <c r="B44" s="31" t="s">
        <v>157</v>
      </c>
      <c r="C44" s="30"/>
      <c r="D44" s="30" t="s">
        <v>97</v>
      </c>
      <c r="E44" s="30">
        <v>10</v>
      </c>
      <c r="F44" s="30">
        <v>4</v>
      </c>
      <c r="G44" s="29">
        <v>40</v>
      </c>
      <c r="H44" s="30"/>
      <c r="I44" s="29">
        <f t="shared" si="0"/>
        <v>0</v>
      </c>
      <c r="J44" s="30"/>
      <c r="K44" s="29">
        <f t="shared" si="5"/>
        <v>0</v>
      </c>
      <c r="L44" s="29"/>
      <c r="M44" s="29">
        <f t="shared" si="2"/>
        <v>0</v>
      </c>
      <c r="N44" s="107">
        <f t="shared" si="3"/>
        <v>4</v>
      </c>
      <c r="O44" s="29">
        <f t="shared" si="4"/>
        <v>40</v>
      </c>
      <c r="P44" s="110"/>
    </row>
    <row r="45" spans="1:16">
      <c r="A45" s="26">
        <v>55</v>
      </c>
      <c r="B45" s="31" t="s">
        <v>153</v>
      </c>
      <c r="C45" s="30"/>
      <c r="D45" s="30" t="s">
        <v>24</v>
      </c>
      <c r="E45" s="30">
        <v>28</v>
      </c>
      <c r="F45" s="30">
        <v>4</v>
      </c>
      <c r="G45" s="29">
        <v>112</v>
      </c>
      <c r="H45" s="30"/>
      <c r="I45" s="29">
        <f t="shared" si="0"/>
        <v>0</v>
      </c>
      <c r="J45" s="30"/>
      <c r="K45" s="29">
        <f t="shared" si="5"/>
        <v>0</v>
      </c>
      <c r="L45" s="29"/>
      <c r="M45" s="29">
        <f t="shared" si="2"/>
        <v>0</v>
      </c>
      <c r="N45" s="107">
        <f t="shared" si="3"/>
        <v>4</v>
      </c>
      <c r="O45" s="29">
        <f t="shared" si="4"/>
        <v>112</v>
      </c>
      <c r="P45" s="110"/>
    </row>
    <row r="46" spans="1:16">
      <c r="A46" s="26">
        <v>56</v>
      </c>
      <c r="B46" s="31" t="s">
        <v>158</v>
      </c>
      <c r="C46" s="30"/>
      <c r="D46" s="30" t="s">
        <v>24</v>
      </c>
      <c r="E46" s="30">
        <v>56</v>
      </c>
      <c r="F46" s="30">
        <v>1</v>
      </c>
      <c r="G46" s="29">
        <v>56</v>
      </c>
      <c r="H46" s="30"/>
      <c r="I46" s="29">
        <f t="shared" si="0"/>
        <v>0</v>
      </c>
      <c r="J46" s="30"/>
      <c r="K46" s="29">
        <f t="shared" si="5"/>
        <v>0</v>
      </c>
      <c r="L46" s="29"/>
      <c r="M46" s="29">
        <f t="shared" si="2"/>
        <v>0</v>
      </c>
      <c r="N46" s="107">
        <f t="shared" si="3"/>
        <v>1</v>
      </c>
      <c r="O46" s="29">
        <f t="shared" si="4"/>
        <v>56</v>
      </c>
      <c r="P46" s="110"/>
    </row>
    <row r="47" spans="1:16">
      <c r="A47" s="26">
        <v>58</v>
      </c>
      <c r="B47" s="31" t="s">
        <v>159</v>
      </c>
      <c r="C47" s="30"/>
      <c r="D47" s="30" t="s">
        <v>58</v>
      </c>
      <c r="E47" s="30">
        <v>10</v>
      </c>
      <c r="F47" s="30">
        <v>1</v>
      </c>
      <c r="G47" s="29">
        <v>10</v>
      </c>
      <c r="H47" s="30"/>
      <c r="I47" s="29">
        <f t="shared" si="0"/>
        <v>0</v>
      </c>
      <c r="J47" s="30"/>
      <c r="K47" s="29">
        <f t="shared" si="5"/>
        <v>0</v>
      </c>
      <c r="L47" s="29"/>
      <c r="M47" s="29">
        <f t="shared" si="2"/>
        <v>0</v>
      </c>
      <c r="N47" s="107">
        <f t="shared" si="3"/>
        <v>1</v>
      </c>
      <c r="O47" s="29">
        <f t="shared" si="4"/>
        <v>10</v>
      </c>
      <c r="P47" s="110"/>
    </row>
    <row r="48" spans="1:16">
      <c r="A48" s="26">
        <v>59</v>
      </c>
      <c r="B48" s="31" t="s">
        <v>160</v>
      </c>
      <c r="C48" s="30"/>
      <c r="D48" s="30" t="s">
        <v>58</v>
      </c>
      <c r="E48" s="30">
        <v>3</v>
      </c>
      <c r="F48" s="30">
        <v>3</v>
      </c>
      <c r="G48" s="29">
        <v>9</v>
      </c>
      <c r="H48" s="30"/>
      <c r="I48" s="29">
        <f t="shared" si="0"/>
        <v>0</v>
      </c>
      <c r="J48" s="30"/>
      <c r="K48" s="29">
        <f t="shared" si="5"/>
        <v>0</v>
      </c>
      <c r="L48" s="29"/>
      <c r="M48" s="29">
        <f t="shared" si="2"/>
        <v>0</v>
      </c>
      <c r="N48" s="107">
        <f t="shared" si="3"/>
        <v>3</v>
      </c>
      <c r="O48" s="29">
        <f t="shared" si="4"/>
        <v>9</v>
      </c>
      <c r="P48" s="110"/>
    </row>
    <row r="49" spans="1:16">
      <c r="A49" s="26">
        <v>61</v>
      </c>
      <c r="B49" s="31" t="s">
        <v>161</v>
      </c>
      <c r="C49" s="30"/>
      <c r="D49" s="30" t="s">
        <v>18</v>
      </c>
      <c r="E49" s="30">
        <v>10</v>
      </c>
      <c r="F49" s="30">
        <v>3</v>
      </c>
      <c r="G49" s="29">
        <v>30</v>
      </c>
      <c r="H49" s="30"/>
      <c r="I49" s="29">
        <f t="shared" si="0"/>
        <v>0</v>
      </c>
      <c r="J49" s="30"/>
      <c r="K49" s="29">
        <f t="shared" si="5"/>
        <v>0</v>
      </c>
      <c r="L49" s="29"/>
      <c r="M49" s="29">
        <f t="shared" si="2"/>
        <v>0</v>
      </c>
      <c r="N49" s="107">
        <f t="shared" si="3"/>
        <v>3</v>
      </c>
      <c r="O49" s="29">
        <f t="shared" si="4"/>
        <v>30</v>
      </c>
      <c r="P49" s="110"/>
    </row>
    <row r="50" spans="1:16">
      <c r="A50" s="26">
        <v>63</v>
      </c>
      <c r="B50" s="31" t="s">
        <v>162</v>
      </c>
      <c r="C50" s="30"/>
      <c r="D50" s="30" t="s">
        <v>24</v>
      </c>
      <c r="E50" s="30">
        <v>6.5</v>
      </c>
      <c r="F50" s="30">
        <v>15</v>
      </c>
      <c r="G50" s="29">
        <v>97.5</v>
      </c>
      <c r="H50" s="30"/>
      <c r="I50" s="29">
        <f t="shared" si="0"/>
        <v>0</v>
      </c>
      <c r="J50" s="30"/>
      <c r="K50" s="29">
        <f t="shared" si="5"/>
        <v>0</v>
      </c>
      <c r="L50" s="29"/>
      <c r="M50" s="29">
        <f t="shared" si="2"/>
        <v>0</v>
      </c>
      <c r="N50" s="107">
        <f t="shared" si="3"/>
        <v>15</v>
      </c>
      <c r="O50" s="29">
        <f t="shared" si="4"/>
        <v>97.5</v>
      </c>
      <c r="P50" s="110"/>
    </row>
    <row r="51" spans="1:16">
      <c r="A51" s="26">
        <v>64</v>
      </c>
      <c r="B51" s="31" t="s">
        <v>163</v>
      </c>
      <c r="C51" s="30"/>
      <c r="D51" s="30" t="s">
        <v>24</v>
      </c>
      <c r="E51" s="30">
        <v>11</v>
      </c>
      <c r="F51" s="30">
        <v>8</v>
      </c>
      <c r="G51" s="29">
        <v>88</v>
      </c>
      <c r="H51" s="30"/>
      <c r="I51" s="29">
        <f t="shared" si="0"/>
        <v>0</v>
      </c>
      <c r="J51" s="30"/>
      <c r="K51" s="29">
        <f t="shared" si="5"/>
        <v>0</v>
      </c>
      <c r="L51" s="29"/>
      <c r="M51" s="29">
        <f t="shared" si="2"/>
        <v>0</v>
      </c>
      <c r="N51" s="107">
        <f t="shared" si="3"/>
        <v>8</v>
      </c>
      <c r="O51" s="29">
        <f t="shared" si="4"/>
        <v>88</v>
      </c>
      <c r="P51" s="110"/>
    </row>
    <row r="52" spans="1:16">
      <c r="A52" s="26">
        <v>65</v>
      </c>
      <c r="B52" s="31" t="s">
        <v>164</v>
      </c>
      <c r="C52" s="30"/>
      <c r="D52" s="30" t="s">
        <v>97</v>
      </c>
      <c r="E52" s="30">
        <v>8.4</v>
      </c>
      <c r="F52" s="30">
        <v>12</v>
      </c>
      <c r="G52" s="29">
        <v>100.8</v>
      </c>
      <c r="H52" s="30"/>
      <c r="I52" s="29">
        <f t="shared" si="0"/>
        <v>0</v>
      </c>
      <c r="J52" s="30"/>
      <c r="K52" s="29">
        <f t="shared" si="5"/>
        <v>0</v>
      </c>
      <c r="L52" s="29"/>
      <c r="M52" s="29">
        <f t="shared" si="2"/>
        <v>0</v>
      </c>
      <c r="N52" s="107">
        <f t="shared" si="3"/>
        <v>12</v>
      </c>
      <c r="O52" s="29">
        <f t="shared" si="4"/>
        <v>100.8</v>
      </c>
      <c r="P52" s="110"/>
    </row>
    <row r="53" spans="1:16">
      <c r="A53" s="26">
        <v>68</v>
      </c>
      <c r="B53" s="31" t="s">
        <v>165</v>
      </c>
      <c r="C53" s="30"/>
      <c r="D53" s="30" t="s">
        <v>27</v>
      </c>
      <c r="E53" s="30">
        <v>25</v>
      </c>
      <c r="F53" s="30">
        <v>1</v>
      </c>
      <c r="G53" s="29">
        <v>25</v>
      </c>
      <c r="H53" s="30"/>
      <c r="I53" s="29">
        <f t="shared" si="0"/>
        <v>0</v>
      </c>
      <c r="J53" s="30"/>
      <c r="K53" s="29">
        <f t="shared" si="5"/>
        <v>0</v>
      </c>
      <c r="L53" s="29"/>
      <c r="M53" s="29">
        <f t="shared" si="2"/>
        <v>0</v>
      </c>
      <c r="N53" s="107">
        <f t="shared" si="3"/>
        <v>1</v>
      </c>
      <c r="O53" s="29">
        <f t="shared" si="4"/>
        <v>25</v>
      </c>
      <c r="P53" s="110"/>
    </row>
    <row r="54" spans="1:16">
      <c r="A54" s="26">
        <v>70</v>
      </c>
      <c r="B54" s="31" t="s">
        <v>166</v>
      </c>
      <c r="C54" s="30"/>
      <c r="D54" s="30" t="s">
        <v>27</v>
      </c>
      <c r="E54" s="30">
        <v>39</v>
      </c>
      <c r="F54" s="30">
        <v>1</v>
      </c>
      <c r="G54" s="29">
        <v>39</v>
      </c>
      <c r="H54" s="30"/>
      <c r="I54" s="29">
        <f t="shared" si="0"/>
        <v>0</v>
      </c>
      <c r="J54" s="30"/>
      <c r="K54" s="29">
        <f t="shared" si="5"/>
        <v>0</v>
      </c>
      <c r="L54" s="29"/>
      <c r="M54" s="29">
        <f t="shared" si="2"/>
        <v>0</v>
      </c>
      <c r="N54" s="107">
        <f t="shared" si="3"/>
        <v>1</v>
      </c>
      <c r="O54" s="29">
        <f t="shared" si="4"/>
        <v>39</v>
      </c>
      <c r="P54" s="110"/>
    </row>
    <row r="55" spans="1:16">
      <c r="A55" s="26">
        <v>72</v>
      </c>
      <c r="B55" s="31" t="s">
        <v>167</v>
      </c>
      <c r="C55" s="30"/>
      <c r="D55" s="30" t="s">
        <v>37</v>
      </c>
      <c r="E55" s="30">
        <v>9.73</v>
      </c>
      <c r="F55" s="30">
        <v>18</v>
      </c>
      <c r="G55" s="29">
        <v>175.14</v>
      </c>
      <c r="H55" s="30"/>
      <c r="I55" s="29">
        <f t="shared" ref="I55:I78" si="6">H55*E55</f>
        <v>0</v>
      </c>
      <c r="J55" s="30"/>
      <c r="K55" s="29">
        <v>0</v>
      </c>
      <c r="L55" s="29"/>
      <c r="M55" s="29">
        <f t="shared" si="2"/>
        <v>0</v>
      </c>
      <c r="N55" s="107">
        <f t="shared" si="3"/>
        <v>18</v>
      </c>
      <c r="O55" s="29">
        <f t="shared" si="4"/>
        <v>175.14</v>
      </c>
      <c r="P55" s="110"/>
    </row>
    <row r="56" spans="1:16">
      <c r="A56" s="26">
        <v>73</v>
      </c>
      <c r="B56" s="31" t="s">
        <v>168</v>
      </c>
      <c r="C56" s="30"/>
      <c r="D56" s="30" t="s">
        <v>27</v>
      </c>
      <c r="E56" s="30">
        <v>79</v>
      </c>
      <c r="F56" s="30">
        <v>4</v>
      </c>
      <c r="G56" s="29">
        <v>316</v>
      </c>
      <c r="H56" s="30"/>
      <c r="I56" s="29">
        <f t="shared" si="6"/>
        <v>0</v>
      </c>
      <c r="J56" s="30"/>
      <c r="K56" s="29">
        <f t="shared" ref="K56:K78" si="7">J56*E56</f>
        <v>0</v>
      </c>
      <c r="L56" s="29"/>
      <c r="M56" s="29">
        <f t="shared" si="2"/>
        <v>0</v>
      </c>
      <c r="N56" s="107">
        <f t="shared" si="3"/>
        <v>4</v>
      </c>
      <c r="O56" s="29">
        <f t="shared" si="4"/>
        <v>316</v>
      </c>
      <c r="P56" s="110"/>
    </row>
    <row r="57" spans="1:16">
      <c r="A57" s="26">
        <v>74</v>
      </c>
      <c r="B57" s="31" t="s">
        <v>169</v>
      </c>
      <c r="C57" s="30"/>
      <c r="D57" s="30" t="s">
        <v>24</v>
      </c>
      <c r="E57" s="30">
        <v>2.29</v>
      </c>
      <c r="F57" s="30">
        <v>8</v>
      </c>
      <c r="G57" s="29">
        <v>18.32</v>
      </c>
      <c r="H57" s="30"/>
      <c r="I57" s="29">
        <f t="shared" si="6"/>
        <v>0</v>
      </c>
      <c r="J57" s="30"/>
      <c r="K57" s="29">
        <f t="shared" si="7"/>
        <v>0</v>
      </c>
      <c r="L57" s="29"/>
      <c r="M57" s="29">
        <f t="shared" si="2"/>
        <v>0</v>
      </c>
      <c r="N57" s="107">
        <f t="shared" si="3"/>
        <v>8</v>
      </c>
      <c r="O57" s="29">
        <f t="shared" si="4"/>
        <v>18.32</v>
      </c>
      <c r="P57" s="110"/>
    </row>
    <row r="58" spans="1:16">
      <c r="A58" s="26">
        <v>75</v>
      </c>
      <c r="B58" s="31" t="s">
        <v>170</v>
      </c>
      <c r="C58" s="30"/>
      <c r="D58" s="30" t="s">
        <v>24</v>
      </c>
      <c r="E58" s="30">
        <v>5</v>
      </c>
      <c r="F58" s="30">
        <v>2</v>
      </c>
      <c r="G58" s="29">
        <v>10</v>
      </c>
      <c r="H58" s="30"/>
      <c r="I58" s="29">
        <f t="shared" si="6"/>
        <v>0</v>
      </c>
      <c r="J58" s="30"/>
      <c r="K58" s="29">
        <f t="shared" si="7"/>
        <v>0</v>
      </c>
      <c r="L58" s="29"/>
      <c r="M58" s="29">
        <f t="shared" si="2"/>
        <v>0</v>
      </c>
      <c r="N58" s="107">
        <f t="shared" si="3"/>
        <v>2</v>
      </c>
      <c r="O58" s="29">
        <f t="shared" si="4"/>
        <v>10</v>
      </c>
      <c r="P58" s="110"/>
    </row>
    <row r="59" spans="1:16">
      <c r="A59" s="26">
        <v>76</v>
      </c>
      <c r="B59" s="31" t="s">
        <v>171</v>
      </c>
      <c r="C59" s="30"/>
      <c r="D59" s="30" t="s">
        <v>27</v>
      </c>
      <c r="E59" s="30">
        <v>70</v>
      </c>
      <c r="F59" s="30">
        <v>1</v>
      </c>
      <c r="G59" s="29">
        <v>70</v>
      </c>
      <c r="H59" s="30"/>
      <c r="I59" s="29">
        <f t="shared" si="6"/>
        <v>0</v>
      </c>
      <c r="J59" s="30"/>
      <c r="K59" s="29">
        <f t="shared" si="7"/>
        <v>0</v>
      </c>
      <c r="L59" s="29"/>
      <c r="M59" s="29">
        <f t="shared" si="2"/>
        <v>0</v>
      </c>
      <c r="N59" s="107">
        <f t="shared" si="3"/>
        <v>1</v>
      </c>
      <c r="O59" s="29">
        <f t="shared" si="4"/>
        <v>70</v>
      </c>
      <c r="P59" s="110"/>
    </row>
    <row r="60" spans="1:16">
      <c r="A60" s="26">
        <v>77</v>
      </c>
      <c r="B60" s="31" t="s">
        <v>172</v>
      </c>
      <c r="C60" s="30"/>
      <c r="D60" s="30" t="s">
        <v>24</v>
      </c>
      <c r="E60" s="30">
        <v>6</v>
      </c>
      <c r="F60" s="30">
        <v>3</v>
      </c>
      <c r="G60" s="29">
        <v>18</v>
      </c>
      <c r="H60" s="30"/>
      <c r="I60" s="29">
        <f t="shared" si="6"/>
        <v>0</v>
      </c>
      <c r="J60" s="30"/>
      <c r="K60" s="29">
        <f t="shared" si="7"/>
        <v>0</v>
      </c>
      <c r="L60" s="29"/>
      <c r="M60" s="29">
        <f t="shared" si="2"/>
        <v>0</v>
      </c>
      <c r="N60" s="107">
        <f t="shared" si="3"/>
        <v>3</v>
      </c>
      <c r="O60" s="29">
        <f t="shared" si="4"/>
        <v>18</v>
      </c>
      <c r="P60" s="110"/>
    </row>
    <row r="61" spans="1:16">
      <c r="A61" s="26">
        <v>78</v>
      </c>
      <c r="B61" s="31" t="s">
        <v>173</v>
      </c>
      <c r="C61" s="30"/>
      <c r="D61" s="30" t="s">
        <v>18</v>
      </c>
      <c r="E61" s="30">
        <v>5</v>
      </c>
      <c r="F61" s="30">
        <v>2</v>
      </c>
      <c r="G61" s="29">
        <v>10</v>
      </c>
      <c r="H61" s="30"/>
      <c r="I61" s="29">
        <f t="shared" si="6"/>
        <v>0</v>
      </c>
      <c r="J61" s="30"/>
      <c r="K61" s="29">
        <f t="shared" si="7"/>
        <v>0</v>
      </c>
      <c r="L61" s="29"/>
      <c r="M61" s="29">
        <f t="shared" si="2"/>
        <v>0</v>
      </c>
      <c r="N61" s="107">
        <f t="shared" si="3"/>
        <v>2</v>
      </c>
      <c r="O61" s="29">
        <f t="shared" si="4"/>
        <v>10</v>
      </c>
      <c r="P61" s="110"/>
    </row>
    <row r="62" spans="1:16">
      <c r="A62" s="26">
        <v>79</v>
      </c>
      <c r="B62" s="31" t="s">
        <v>174</v>
      </c>
      <c r="C62" s="30"/>
      <c r="D62" s="30" t="s">
        <v>86</v>
      </c>
      <c r="E62" s="30">
        <v>30</v>
      </c>
      <c r="F62" s="30">
        <v>0</v>
      </c>
      <c r="G62" s="29">
        <v>0</v>
      </c>
      <c r="H62" s="30"/>
      <c r="I62" s="29">
        <f t="shared" si="6"/>
        <v>0</v>
      </c>
      <c r="J62" s="30"/>
      <c r="K62" s="29">
        <f t="shared" si="7"/>
        <v>0</v>
      </c>
      <c r="L62" s="29"/>
      <c r="M62" s="29">
        <f t="shared" si="2"/>
        <v>0</v>
      </c>
      <c r="N62" s="107">
        <f t="shared" si="3"/>
        <v>0</v>
      </c>
      <c r="O62" s="29">
        <f t="shared" si="4"/>
        <v>0</v>
      </c>
      <c r="P62" s="110"/>
    </row>
    <row r="63" spans="1:16">
      <c r="A63" s="26">
        <v>80</v>
      </c>
      <c r="B63" s="31" t="s">
        <v>175</v>
      </c>
      <c r="C63" s="30"/>
      <c r="D63" s="30" t="s">
        <v>37</v>
      </c>
      <c r="E63" s="30">
        <v>30</v>
      </c>
      <c r="F63" s="30">
        <v>0</v>
      </c>
      <c r="G63" s="29">
        <v>0</v>
      </c>
      <c r="H63" s="30"/>
      <c r="I63" s="29">
        <f t="shared" si="6"/>
        <v>0</v>
      </c>
      <c r="J63" s="30"/>
      <c r="K63" s="29">
        <f t="shared" si="7"/>
        <v>0</v>
      </c>
      <c r="L63" s="29"/>
      <c r="M63" s="29">
        <f t="shared" si="2"/>
        <v>0</v>
      </c>
      <c r="N63" s="107">
        <f t="shared" si="3"/>
        <v>0</v>
      </c>
      <c r="O63" s="29">
        <f t="shared" si="4"/>
        <v>0</v>
      </c>
      <c r="P63" s="110"/>
    </row>
    <row r="64" spans="1:16">
      <c r="A64" s="26">
        <v>81</v>
      </c>
      <c r="B64" s="31" t="s">
        <v>176</v>
      </c>
      <c r="C64" s="30"/>
      <c r="D64" s="30" t="s">
        <v>18</v>
      </c>
      <c r="E64" s="30">
        <v>8</v>
      </c>
      <c r="F64" s="30">
        <v>3</v>
      </c>
      <c r="G64" s="29">
        <v>24</v>
      </c>
      <c r="H64" s="30"/>
      <c r="I64" s="29">
        <f t="shared" si="6"/>
        <v>0</v>
      </c>
      <c r="J64" s="30"/>
      <c r="K64" s="29">
        <f t="shared" si="7"/>
        <v>0</v>
      </c>
      <c r="L64" s="29"/>
      <c r="M64" s="29">
        <f t="shared" si="2"/>
        <v>0</v>
      </c>
      <c r="N64" s="107">
        <f t="shared" si="3"/>
        <v>3</v>
      </c>
      <c r="O64" s="29">
        <f t="shared" si="4"/>
        <v>24</v>
      </c>
      <c r="P64" s="110"/>
    </row>
    <row r="65" spans="1:16">
      <c r="A65" s="26">
        <v>82</v>
      </c>
      <c r="B65" s="31" t="s">
        <v>177</v>
      </c>
      <c r="C65" s="30"/>
      <c r="D65" s="30" t="s">
        <v>86</v>
      </c>
      <c r="E65" s="30">
        <v>12.6</v>
      </c>
      <c r="F65" s="30">
        <v>0</v>
      </c>
      <c r="G65" s="29">
        <v>0</v>
      </c>
      <c r="H65" s="30"/>
      <c r="I65" s="29">
        <f t="shared" si="6"/>
        <v>0</v>
      </c>
      <c r="J65" s="30"/>
      <c r="K65" s="29">
        <f t="shared" si="7"/>
        <v>0</v>
      </c>
      <c r="L65" s="29"/>
      <c r="M65" s="29">
        <f t="shared" si="2"/>
        <v>0</v>
      </c>
      <c r="N65" s="107">
        <f t="shared" si="3"/>
        <v>0</v>
      </c>
      <c r="O65" s="29">
        <f t="shared" si="4"/>
        <v>0</v>
      </c>
      <c r="P65" s="110"/>
    </row>
    <row r="66" spans="1:16">
      <c r="A66" s="26">
        <v>83</v>
      </c>
      <c r="B66" s="31" t="s">
        <v>178</v>
      </c>
      <c r="C66" s="30"/>
      <c r="D66" s="30" t="s">
        <v>24</v>
      </c>
      <c r="E66" s="30">
        <v>25</v>
      </c>
      <c r="F66" s="30">
        <v>0</v>
      </c>
      <c r="G66" s="29">
        <v>0</v>
      </c>
      <c r="H66" s="30"/>
      <c r="I66" s="29">
        <f t="shared" si="6"/>
        <v>0</v>
      </c>
      <c r="J66" s="30"/>
      <c r="K66" s="29">
        <f t="shared" si="7"/>
        <v>0</v>
      </c>
      <c r="L66" s="29"/>
      <c r="M66" s="29">
        <f t="shared" si="2"/>
        <v>0</v>
      </c>
      <c r="N66" s="107">
        <f t="shared" si="3"/>
        <v>0</v>
      </c>
      <c r="O66" s="29">
        <f t="shared" si="4"/>
        <v>0</v>
      </c>
      <c r="P66" s="110"/>
    </row>
    <row r="67" spans="1:16">
      <c r="A67" s="26">
        <v>84</v>
      </c>
      <c r="B67" s="31" t="s">
        <v>179</v>
      </c>
      <c r="C67" s="30"/>
      <c r="D67" s="30" t="s">
        <v>24</v>
      </c>
      <c r="E67" s="30">
        <v>15</v>
      </c>
      <c r="F67" s="30">
        <v>0</v>
      </c>
      <c r="G67" s="29">
        <v>0</v>
      </c>
      <c r="H67" s="30"/>
      <c r="I67" s="29">
        <f t="shared" si="6"/>
        <v>0</v>
      </c>
      <c r="J67" s="30"/>
      <c r="K67" s="29">
        <f t="shared" si="7"/>
        <v>0</v>
      </c>
      <c r="L67" s="29"/>
      <c r="M67" s="29">
        <f t="shared" si="2"/>
        <v>0</v>
      </c>
      <c r="N67" s="107">
        <f t="shared" si="3"/>
        <v>0</v>
      </c>
      <c r="O67" s="29">
        <f t="shared" si="4"/>
        <v>0</v>
      </c>
      <c r="P67" s="110"/>
    </row>
    <row r="68" spans="1:16">
      <c r="A68" s="26">
        <v>85</v>
      </c>
      <c r="B68" s="31" t="s">
        <v>180</v>
      </c>
      <c r="C68" s="30"/>
      <c r="D68" s="30" t="s">
        <v>24</v>
      </c>
      <c r="E68" s="30">
        <v>60</v>
      </c>
      <c r="F68" s="30">
        <v>0</v>
      </c>
      <c r="G68" s="29">
        <v>0</v>
      </c>
      <c r="H68" s="30"/>
      <c r="I68" s="29">
        <f t="shared" si="6"/>
        <v>0</v>
      </c>
      <c r="J68" s="30"/>
      <c r="K68" s="29">
        <f t="shared" si="7"/>
        <v>0</v>
      </c>
      <c r="L68" s="29"/>
      <c r="M68" s="29">
        <f t="shared" si="2"/>
        <v>0</v>
      </c>
      <c r="N68" s="107">
        <f t="shared" si="3"/>
        <v>0</v>
      </c>
      <c r="O68" s="29">
        <f t="shared" si="4"/>
        <v>0</v>
      </c>
      <c r="P68" s="110"/>
    </row>
    <row r="69" spans="1:16">
      <c r="A69" s="26">
        <v>86</v>
      </c>
      <c r="B69" s="31" t="s">
        <v>181</v>
      </c>
      <c r="C69" s="30"/>
      <c r="D69" s="30" t="s">
        <v>97</v>
      </c>
      <c r="E69" s="30">
        <v>18</v>
      </c>
      <c r="F69" s="30">
        <v>1</v>
      </c>
      <c r="G69" s="29">
        <v>18</v>
      </c>
      <c r="H69" s="30"/>
      <c r="I69" s="29">
        <f t="shared" si="6"/>
        <v>0</v>
      </c>
      <c r="J69" s="30"/>
      <c r="K69" s="29">
        <f t="shared" si="7"/>
        <v>0</v>
      </c>
      <c r="L69" s="29"/>
      <c r="M69" s="29">
        <f t="shared" si="2"/>
        <v>0</v>
      </c>
      <c r="N69" s="107">
        <f t="shared" si="3"/>
        <v>1</v>
      </c>
      <c r="O69" s="29">
        <f t="shared" si="4"/>
        <v>18</v>
      </c>
      <c r="P69" s="110"/>
    </row>
    <row r="70" spans="1:16">
      <c r="A70" s="26">
        <v>87</v>
      </c>
      <c r="B70" s="31" t="s">
        <v>182</v>
      </c>
      <c r="C70" s="30"/>
      <c r="D70" s="30" t="s">
        <v>24</v>
      </c>
      <c r="E70" s="30">
        <v>22</v>
      </c>
      <c r="F70" s="30">
        <v>0</v>
      </c>
      <c r="G70" s="29">
        <v>0</v>
      </c>
      <c r="H70" s="30"/>
      <c r="I70" s="29">
        <f t="shared" si="6"/>
        <v>0</v>
      </c>
      <c r="J70" s="30"/>
      <c r="K70" s="29">
        <f t="shared" si="7"/>
        <v>0</v>
      </c>
      <c r="L70" s="29"/>
      <c r="M70" s="29">
        <f t="shared" ref="M70:M78" si="8">L70*E70</f>
        <v>0</v>
      </c>
      <c r="N70" s="107">
        <f t="shared" ref="N70:N78" si="9">F70+H70-J70-L70</f>
        <v>0</v>
      </c>
      <c r="O70" s="29">
        <f t="shared" ref="O70:O78" si="10">N70*E70</f>
        <v>0</v>
      </c>
      <c r="P70" s="110"/>
    </row>
    <row r="71" spans="1:16">
      <c r="A71" s="26">
        <v>88</v>
      </c>
      <c r="B71" s="31" t="s">
        <v>183</v>
      </c>
      <c r="C71" s="30"/>
      <c r="D71" s="30" t="s">
        <v>58</v>
      </c>
      <c r="E71" s="30">
        <v>295</v>
      </c>
      <c r="F71" s="30">
        <v>0</v>
      </c>
      <c r="G71" s="29">
        <v>0</v>
      </c>
      <c r="H71" s="30"/>
      <c r="I71" s="29">
        <f t="shared" si="6"/>
        <v>0</v>
      </c>
      <c r="J71" s="30"/>
      <c r="K71" s="29">
        <f t="shared" si="7"/>
        <v>0</v>
      </c>
      <c r="L71" s="29"/>
      <c r="M71" s="29">
        <f t="shared" si="8"/>
        <v>0</v>
      </c>
      <c r="N71" s="107">
        <f t="shared" si="9"/>
        <v>0</v>
      </c>
      <c r="O71" s="29">
        <f t="shared" si="10"/>
        <v>0</v>
      </c>
      <c r="P71" s="110"/>
    </row>
    <row r="72" spans="1:16">
      <c r="A72" s="26">
        <v>89</v>
      </c>
      <c r="B72" s="111" t="s">
        <v>184</v>
      </c>
      <c r="C72" s="33"/>
      <c r="D72" s="33" t="s">
        <v>185</v>
      </c>
      <c r="E72" s="89">
        <v>20</v>
      </c>
      <c r="F72" s="33">
        <v>0</v>
      </c>
      <c r="G72" s="29">
        <v>0</v>
      </c>
      <c r="H72" s="112"/>
      <c r="I72" s="29">
        <f t="shared" si="6"/>
        <v>0</v>
      </c>
      <c r="J72" s="33"/>
      <c r="K72" s="29">
        <f t="shared" si="7"/>
        <v>0</v>
      </c>
      <c r="L72" s="89"/>
      <c r="M72" s="29">
        <f t="shared" si="8"/>
        <v>0</v>
      </c>
      <c r="N72" s="107">
        <f t="shared" si="9"/>
        <v>0</v>
      </c>
      <c r="O72" s="29">
        <f t="shared" si="10"/>
        <v>0</v>
      </c>
      <c r="P72" s="120"/>
    </row>
    <row r="73" spans="1:16">
      <c r="A73" s="26">
        <v>90</v>
      </c>
      <c r="B73" s="111" t="s">
        <v>186</v>
      </c>
      <c r="C73" s="33"/>
      <c r="D73" s="33" t="s">
        <v>24</v>
      </c>
      <c r="E73" s="89">
        <v>25</v>
      </c>
      <c r="F73" s="33">
        <v>0</v>
      </c>
      <c r="G73" s="29">
        <v>0</v>
      </c>
      <c r="H73" s="112"/>
      <c r="I73" s="29">
        <f t="shared" si="6"/>
        <v>0</v>
      </c>
      <c r="J73" s="33"/>
      <c r="K73" s="29">
        <f t="shared" si="7"/>
        <v>0</v>
      </c>
      <c r="L73" s="89"/>
      <c r="M73" s="29">
        <f t="shared" si="8"/>
        <v>0</v>
      </c>
      <c r="N73" s="107">
        <f t="shared" si="9"/>
        <v>0</v>
      </c>
      <c r="O73" s="29">
        <f t="shared" si="10"/>
        <v>0</v>
      </c>
      <c r="P73" s="120"/>
    </row>
    <row r="74" s="4" customFormat="1" spans="1:16">
      <c r="A74" s="26">
        <v>91</v>
      </c>
      <c r="B74" s="113" t="s">
        <v>187</v>
      </c>
      <c r="C74" s="36"/>
      <c r="D74" s="36" t="s">
        <v>24</v>
      </c>
      <c r="E74" s="114">
        <v>18</v>
      </c>
      <c r="F74" s="36">
        <v>0</v>
      </c>
      <c r="G74" s="29">
        <v>0</v>
      </c>
      <c r="H74" s="115"/>
      <c r="I74" s="68">
        <f t="shared" si="6"/>
        <v>0</v>
      </c>
      <c r="J74" s="36"/>
      <c r="K74" s="68">
        <f t="shared" si="7"/>
        <v>0</v>
      </c>
      <c r="L74" s="114"/>
      <c r="M74" s="29">
        <f t="shared" si="8"/>
        <v>0</v>
      </c>
      <c r="N74" s="107">
        <f t="shared" si="9"/>
        <v>0</v>
      </c>
      <c r="O74" s="29">
        <f t="shared" si="10"/>
        <v>0</v>
      </c>
      <c r="P74" s="121"/>
    </row>
    <row r="75" s="4" customFormat="1" spans="1:16">
      <c r="A75" s="26">
        <v>92</v>
      </c>
      <c r="B75" s="113" t="s">
        <v>151</v>
      </c>
      <c r="C75" s="36"/>
      <c r="D75" s="36" t="s">
        <v>97</v>
      </c>
      <c r="E75" s="114">
        <v>8</v>
      </c>
      <c r="F75" s="36">
        <v>0</v>
      </c>
      <c r="G75" s="29">
        <v>0</v>
      </c>
      <c r="H75" s="115"/>
      <c r="I75" s="68">
        <f t="shared" si="6"/>
        <v>0</v>
      </c>
      <c r="J75" s="36"/>
      <c r="K75" s="68">
        <f t="shared" si="7"/>
        <v>0</v>
      </c>
      <c r="L75" s="114"/>
      <c r="M75" s="29">
        <f t="shared" si="8"/>
        <v>0</v>
      </c>
      <c r="N75" s="107">
        <f t="shared" si="9"/>
        <v>0</v>
      </c>
      <c r="O75" s="29">
        <f t="shared" si="10"/>
        <v>0</v>
      </c>
      <c r="P75" s="121"/>
    </row>
    <row r="76" s="4" customFormat="1" spans="1:16">
      <c r="A76" s="26">
        <v>93</v>
      </c>
      <c r="B76" s="113" t="s">
        <v>188</v>
      </c>
      <c r="C76" s="36"/>
      <c r="D76" s="36" t="s">
        <v>24</v>
      </c>
      <c r="E76" s="114">
        <v>25</v>
      </c>
      <c r="F76" s="36">
        <v>0</v>
      </c>
      <c r="G76" s="29">
        <v>0</v>
      </c>
      <c r="H76" s="115"/>
      <c r="I76" s="68">
        <f t="shared" si="6"/>
        <v>0</v>
      </c>
      <c r="J76" s="36"/>
      <c r="K76" s="68">
        <f t="shared" si="7"/>
        <v>0</v>
      </c>
      <c r="L76" s="114"/>
      <c r="M76" s="29">
        <f t="shared" si="8"/>
        <v>0</v>
      </c>
      <c r="N76" s="107">
        <f t="shared" si="9"/>
        <v>0</v>
      </c>
      <c r="O76" s="29">
        <f t="shared" si="10"/>
        <v>0</v>
      </c>
      <c r="P76" s="121"/>
    </row>
    <row r="77" s="3" customFormat="1" spans="1:16">
      <c r="A77" s="26">
        <v>94</v>
      </c>
      <c r="B77" s="111" t="s">
        <v>175</v>
      </c>
      <c r="C77" s="33"/>
      <c r="D77" s="33" t="s">
        <v>37</v>
      </c>
      <c r="E77" s="89">
        <v>35</v>
      </c>
      <c r="F77" s="33">
        <v>0</v>
      </c>
      <c r="G77" s="29">
        <v>0</v>
      </c>
      <c r="H77" s="112"/>
      <c r="I77" s="29">
        <f t="shared" si="6"/>
        <v>0</v>
      </c>
      <c r="J77" s="33"/>
      <c r="K77" s="29">
        <f t="shared" si="7"/>
        <v>0</v>
      </c>
      <c r="L77" s="89"/>
      <c r="M77" s="29">
        <f t="shared" si="8"/>
        <v>0</v>
      </c>
      <c r="N77" s="107">
        <f t="shared" si="9"/>
        <v>0</v>
      </c>
      <c r="O77" s="29">
        <f t="shared" si="10"/>
        <v>0</v>
      </c>
      <c r="P77" s="120"/>
    </row>
    <row r="78" s="3" customFormat="1" spans="1:16">
      <c r="A78" s="26">
        <v>95</v>
      </c>
      <c r="B78" s="111" t="s">
        <v>189</v>
      </c>
      <c r="C78" s="33"/>
      <c r="D78" s="33" t="s">
        <v>66</v>
      </c>
      <c r="E78" s="89">
        <v>8</v>
      </c>
      <c r="F78" s="33">
        <v>0</v>
      </c>
      <c r="G78" s="29">
        <v>0</v>
      </c>
      <c r="H78" s="112"/>
      <c r="I78" s="29">
        <f t="shared" si="6"/>
        <v>0</v>
      </c>
      <c r="J78" s="33"/>
      <c r="K78" s="29">
        <f t="shared" si="7"/>
        <v>0</v>
      </c>
      <c r="L78" s="89"/>
      <c r="M78" s="29">
        <f t="shared" si="8"/>
        <v>0</v>
      </c>
      <c r="N78" s="107">
        <f t="shared" si="9"/>
        <v>0</v>
      </c>
      <c r="O78" s="29">
        <f t="shared" si="10"/>
        <v>0</v>
      </c>
      <c r="P78" s="120"/>
    </row>
    <row r="79" spans="1:16">
      <c r="A79" s="116" t="s">
        <v>79</v>
      </c>
      <c r="B79" s="111"/>
      <c r="C79" s="33"/>
      <c r="D79" s="33"/>
      <c r="E79" s="89"/>
      <c r="F79" s="90">
        <f>SUM(F5:F77)</f>
        <v>212</v>
      </c>
      <c r="G79" s="117">
        <f>SUM(G5:G77)</f>
        <v>1887.86</v>
      </c>
      <c r="H79" s="118">
        <f>SUM(H5:H78)</f>
        <v>0</v>
      </c>
      <c r="I79" s="91">
        <f>SUM(I5:I78)</f>
        <v>0</v>
      </c>
      <c r="J79" s="90">
        <f t="shared" ref="G79:O79" si="11">SUM(J5:J77)</f>
        <v>0</v>
      </c>
      <c r="K79" s="91">
        <f>SUM(K5:K78)</f>
        <v>0</v>
      </c>
      <c r="L79" s="91">
        <f t="shared" si="11"/>
        <v>0</v>
      </c>
      <c r="M79" s="91">
        <f t="shared" si="11"/>
        <v>0</v>
      </c>
      <c r="N79" s="93">
        <f t="shared" si="11"/>
        <v>212</v>
      </c>
      <c r="O79" s="91">
        <f t="shared" si="11"/>
        <v>1887.86</v>
      </c>
      <c r="P79" s="120"/>
    </row>
    <row r="80" spans="1:16">
      <c r="A80" s="97"/>
      <c r="B80" s="97"/>
      <c r="C80" s="97"/>
      <c r="D80" s="97"/>
      <c r="E80" s="119"/>
      <c r="F80" s="97"/>
      <c r="G80" s="119"/>
      <c r="H80" s="97"/>
      <c r="I80" s="119"/>
      <c r="J80" s="97"/>
      <c r="K80" s="119"/>
      <c r="L80" s="119"/>
      <c r="M80" s="119"/>
      <c r="N80" s="97"/>
      <c r="O80" s="119"/>
      <c r="P80" s="119"/>
    </row>
    <row r="81" ht="14.25" spans="1:16">
      <c r="A81" s="1"/>
      <c r="B81" s="1" t="s">
        <v>110</v>
      </c>
      <c r="C81" s="1"/>
      <c r="D81" s="1"/>
      <c r="E81" s="82"/>
      <c r="F81" s="1"/>
      <c r="G81" s="82"/>
      <c r="H81" s="1" t="s">
        <v>83</v>
      </c>
      <c r="I81" s="82"/>
      <c r="J81" s="1"/>
      <c r="K81" s="82"/>
      <c r="L81" s="82"/>
      <c r="M81" s="82"/>
      <c r="N81" s="1"/>
      <c r="O81" s="82"/>
      <c r="P81" s="82"/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f>G79+I79-K79-M79</f>
        <v>1887.86</v>
      </c>
      <c r="P82" s="2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357638888888889" right="0.357638888888889" top="0.2125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9"/>
  <sheetViews>
    <sheetView workbookViewId="0">
      <pane xSplit="2" ySplit="4" topLeftCell="C119" activePane="bottomRight" state="frozen"/>
      <selection/>
      <selection pane="topRight"/>
      <selection pane="bottomLeft"/>
      <selection pane="bottomRight" activeCell="J139" sqref="J139"/>
    </sheetView>
  </sheetViews>
  <sheetFormatPr defaultColWidth="9" defaultRowHeight="13.5"/>
  <cols>
    <col min="1" max="1" width="7.125" customWidth="1"/>
    <col min="2" max="2" width="27" customWidth="1"/>
    <col min="3" max="3" width="10.875" customWidth="1"/>
    <col min="4" max="4" width="4.625" customWidth="1"/>
    <col min="5" max="5" width="8.375" customWidth="1"/>
    <col min="6" max="6" width="10.125" style="4" customWidth="1"/>
    <col min="7" max="7" width="10.125" customWidth="1"/>
    <col min="8" max="8" width="11.5" style="5" customWidth="1"/>
    <col min="9" max="9" width="11" style="6" customWidth="1"/>
    <col min="10" max="10" width="8.375" style="7" customWidth="1"/>
    <col min="11" max="11" width="9.375" customWidth="1"/>
    <col min="12" max="13" width="6.375" customWidth="1"/>
    <col min="14" max="14" width="8.375" style="8" customWidth="1"/>
    <col min="15" max="15" width="9.375" customWidth="1"/>
  </cols>
  <sheetData>
    <row r="1" ht="18.75" spans="1:15">
      <c r="A1" s="9" t="s">
        <v>190</v>
      </c>
      <c r="B1" s="10"/>
      <c r="C1" s="10"/>
      <c r="D1" s="10"/>
      <c r="E1" s="10"/>
      <c r="F1" s="10"/>
      <c r="G1" s="10"/>
      <c r="H1" s="10"/>
      <c r="I1" s="45"/>
      <c r="J1" s="10"/>
      <c r="K1" s="10"/>
      <c r="L1" s="10"/>
      <c r="M1" s="10"/>
      <c r="N1" s="10"/>
      <c r="O1" s="10"/>
    </row>
    <row r="2" spans="1:15">
      <c r="A2" s="11" t="s">
        <v>191</v>
      </c>
      <c r="B2" s="12"/>
      <c r="C2" s="13"/>
      <c r="D2" s="13"/>
      <c r="E2" s="13"/>
      <c r="F2" s="13"/>
      <c r="G2" s="13"/>
      <c r="H2" s="12"/>
      <c r="I2" s="46"/>
      <c r="J2" s="13"/>
      <c r="K2" s="13"/>
      <c r="L2" s="13"/>
      <c r="M2" s="13"/>
      <c r="N2" s="13"/>
      <c r="O2" s="47"/>
    </row>
    <row r="3" spans="1:15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7" t="s">
        <v>7</v>
      </c>
      <c r="G3" s="18"/>
      <c r="H3" s="19" t="s">
        <v>8</v>
      </c>
      <c r="I3" s="48"/>
      <c r="J3" s="49" t="s">
        <v>9</v>
      </c>
      <c r="K3" s="50"/>
      <c r="L3" s="51" t="s">
        <v>10</v>
      </c>
      <c r="M3" s="52"/>
      <c r="N3" s="53" t="s">
        <v>11</v>
      </c>
      <c r="O3" s="54"/>
    </row>
    <row r="4" spans="1:15">
      <c r="A4" s="20"/>
      <c r="B4" s="20"/>
      <c r="C4" s="21"/>
      <c r="D4" s="20"/>
      <c r="E4" s="22"/>
      <c r="F4" s="23" t="s">
        <v>13</v>
      </c>
      <c r="G4" s="24" t="s">
        <v>14</v>
      </c>
      <c r="H4" s="25" t="s">
        <v>13</v>
      </c>
      <c r="I4" s="55" t="s">
        <v>15</v>
      </c>
      <c r="J4" s="56" t="s">
        <v>16</v>
      </c>
      <c r="K4" s="57" t="s">
        <v>15</v>
      </c>
      <c r="L4" s="58" t="s">
        <v>16</v>
      </c>
      <c r="M4" s="58" t="s">
        <v>15</v>
      </c>
      <c r="N4" s="59" t="s">
        <v>16</v>
      </c>
      <c r="O4" s="60" t="s">
        <v>14</v>
      </c>
    </row>
    <row r="5" spans="1:15">
      <c r="A5" s="26">
        <v>1</v>
      </c>
      <c r="B5" s="27" t="s">
        <v>192</v>
      </c>
      <c r="C5" s="27"/>
      <c r="D5" s="27" t="s">
        <v>66</v>
      </c>
      <c r="E5" s="27">
        <v>135</v>
      </c>
      <c r="F5" s="28">
        <v>3</v>
      </c>
      <c r="G5" s="29">
        <f>E5*F5</f>
        <v>405</v>
      </c>
      <c r="H5" s="30">
        <v>5</v>
      </c>
      <c r="I5" s="61">
        <f t="shared" ref="I5:I12" si="0">H5*E5</f>
        <v>675</v>
      </c>
      <c r="J5" s="56">
        <v>8</v>
      </c>
      <c r="K5" s="29">
        <f t="shared" ref="K5:K11" si="1">E5*J5</f>
        <v>1080</v>
      </c>
      <c r="L5" s="29"/>
      <c r="M5" s="29">
        <f>L5*E5</f>
        <v>0</v>
      </c>
      <c r="N5" s="62">
        <f t="shared" ref="N5:N22" si="2">F5+H5-J5</f>
        <v>0</v>
      </c>
      <c r="O5" s="29">
        <f>N5*E5</f>
        <v>0</v>
      </c>
    </row>
    <row r="6" spans="1:15">
      <c r="A6" s="26">
        <v>2</v>
      </c>
      <c r="B6" s="27" t="s">
        <v>193</v>
      </c>
      <c r="C6" s="27" t="s">
        <v>194</v>
      </c>
      <c r="D6" s="27" t="s">
        <v>86</v>
      </c>
      <c r="E6" s="27">
        <v>72</v>
      </c>
      <c r="F6" s="28">
        <v>0</v>
      </c>
      <c r="G6" s="29">
        <f>E6*F6</f>
        <v>0</v>
      </c>
      <c r="H6" s="30"/>
      <c r="I6" s="61">
        <f t="shared" si="0"/>
        <v>0</v>
      </c>
      <c r="J6" s="56"/>
      <c r="K6" s="29">
        <f t="shared" si="1"/>
        <v>0</v>
      </c>
      <c r="L6" s="29"/>
      <c r="M6" s="29">
        <f>L6*E6</f>
        <v>0</v>
      </c>
      <c r="N6" s="62">
        <f t="shared" si="2"/>
        <v>0</v>
      </c>
      <c r="O6" s="29">
        <f t="shared" ref="O6:O12" si="3">N6*E6</f>
        <v>0</v>
      </c>
    </row>
    <row r="7" spans="1:15">
      <c r="A7" s="26">
        <v>3</v>
      </c>
      <c r="B7" s="27" t="s">
        <v>193</v>
      </c>
      <c r="C7" s="27" t="s">
        <v>194</v>
      </c>
      <c r="D7" s="27" t="s">
        <v>86</v>
      </c>
      <c r="E7" s="27">
        <v>75</v>
      </c>
      <c r="F7" s="28">
        <v>0</v>
      </c>
      <c r="G7" s="29">
        <f>E7*F7</f>
        <v>0</v>
      </c>
      <c r="H7" s="30"/>
      <c r="I7" s="61">
        <f t="shared" si="0"/>
        <v>0</v>
      </c>
      <c r="J7" s="56"/>
      <c r="K7" s="29">
        <f t="shared" si="1"/>
        <v>0</v>
      </c>
      <c r="L7" s="29"/>
      <c r="M7" s="29">
        <f>L7*E7</f>
        <v>0</v>
      </c>
      <c r="N7" s="62">
        <f t="shared" si="2"/>
        <v>0</v>
      </c>
      <c r="O7" s="29">
        <f t="shared" si="3"/>
        <v>0</v>
      </c>
    </row>
    <row r="8" spans="1:15">
      <c r="A8" s="26">
        <v>4</v>
      </c>
      <c r="B8" s="27" t="s">
        <v>195</v>
      </c>
      <c r="C8" s="27" t="s">
        <v>194</v>
      </c>
      <c r="D8" s="27" t="s">
        <v>86</v>
      </c>
      <c r="E8" s="27">
        <v>58</v>
      </c>
      <c r="F8" s="28">
        <v>0</v>
      </c>
      <c r="G8" s="29">
        <f>E8*F8</f>
        <v>0</v>
      </c>
      <c r="H8" s="30"/>
      <c r="I8" s="61">
        <f t="shared" si="0"/>
        <v>0</v>
      </c>
      <c r="J8" s="56"/>
      <c r="K8" s="29">
        <f t="shared" si="1"/>
        <v>0</v>
      </c>
      <c r="L8" s="29"/>
      <c r="M8" s="29">
        <f>L8*E8</f>
        <v>0</v>
      </c>
      <c r="N8" s="62">
        <f t="shared" si="2"/>
        <v>0</v>
      </c>
      <c r="O8" s="29">
        <f t="shared" si="3"/>
        <v>0</v>
      </c>
    </row>
    <row r="9" spans="1:15">
      <c r="A9" s="26">
        <v>5</v>
      </c>
      <c r="B9" s="27" t="s">
        <v>195</v>
      </c>
      <c r="C9" s="27" t="s">
        <v>194</v>
      </c>
      <c r="D9" s="27" t="s">
        <v>86</v>
      </c>
      <c r="E9" s="27">
        <v>61</v>
      </c>
      <c r="F9" s="28">
        <v>11</v>
      </c>
      <c r="G9" s="29">
        <f>E9*F9</f>
        <v>671</v>
      </c>
      <c r="H9" s="30">
        <v>20</v>
      </c>
      <c r="I9" s="61">
        <f t="shared" si="0"/>
        <v>1220</v>
      </c>
      <c r="J9" s="56">
        <v>27</v>
      </c>
      <c r="K9" s="29">
        <f t="shared" si="1"/>
        <v>1647</v>
      </c>
      <c r="L9" s="29"/>
      <c r="M9" s="29">
        <f>L9*E9</f>
        <v>0</v>
      </c>
      <c r="N9" s="62">
        <f t="shared" si="2"/>
        <v>4</v>
      </c>
      <c r="O9" s="29">
        <f t="shared" si="3"/>
        <v>244</v>
      </c>
    </row>
    <row r="10" spans="1:15">
      <c r="A10" s="26">
        <v>7</v>
      </c>
      <c r="B10" s="31" t="s">
        <v>196</v>
      </c>
      <c r="C10" s="27" t="s">
        <v>194</v>
      </c>
      <c r="D10" s="30" t="s">
        <v>86</v>
      </c>
      <c r="E10" s="30">
        <v>69.9</v>
      </c>
      <c r="F10" s="28">
        <v>8</v>
      </c>
      <c r="G10" s="29">
        <f t="shared" ref="G10:G15" si="4">E10*F10</f>
        <v>559.2</v>
      </c>
      <c r="H10" s="30"/>
      <c r="I10" s="61">
        <f t="shared" si="0"/>
        <v>0</v>
      </c>
      <c r="J10" s="56">
        <v>8</v>
      </c>
      <c r="K10" s="29">
        <f t="shared" si="1"/>
        <v>559.2</v>
      </c>
      <c r="L10" s="29"/>
      <c r="M10" s="29">
        <f t="shared" ref="M10:M37" si="5">L10*E10</f>
        <v>0</v>
      </c>
      <c r="N10" s="62">
        <f t="shared" si="2"/>
        <v>0</v>
      </c>
      <c r="O10" s="29">
        <f t="shared" si="3"/>
        <v>0</v>
      </c>
    </row>
    <row r="11" spans="1:15">
      <c r="A11" s="26">
        <v>8</v>
      </c>
      <c r="B11" s="31" t="s">
        <v>197</v>
      </c>
      <c r="C11" s="27" t="s">
        <v>194</v>
      </c>
      <c r="D11" s="27" t="s">
        <v>86</v>
      </c>
      <c r="E11" s="20">
        <v>81</v>
      </c>
      <c r="F11" s="28">
        <v>0</v>
      </c>
      <c r="G11" s="29">
        <f t="shared" si="4"/>
        <v>0</v>
      </c>
      <c r="H11" s="30"/>
      <c r="I11" s="61">
        <f t="shared" si="0"/>
        <v>0</v>
      </c>
      <c r="J11" s="56"/>
      <c r="K11" s="29">
        <f t="shared" si="1"/>
        <v>0</v>
      </c>
      <c r="L11" s="29"/>
      <c r="M11" s="29">
        <f t="shared" si="5"/>
        <v>0</v>
      </c>
      <c r="N11" s="62">
        <f t="shared" si="2"/>
        <v>0</v>
      </c>
      <c r="O11" s="29">
        <f t="shared" si="3"/>
        <v>0</v>
      </c>
    </row>
    <row r="12" spans="1:15">
      <c r="A12" s="26">
        <v>9</v>
      </c>
      <c r="B12" s="27" t="s">
        <v>198</v>
      </c>
      <c r="C12" s="32"/>
      <c r="D12" s="32" t="s">
        <v>76</v>
      </c>
      <c r="E12" s="32">
        <v>2.7</v>
      </c>
      <c r="F12" s="28">
        <v>16</v>
      </c>
      <c r="G12" s="29">
        <f t="shared" si="4"/>
        <v>43.2</v>
      </c>
      <c r="H12" s="30"/>
      <c r="I12" s="61">
        <f t="shared" si="0"/>
        <v>0</v>
      </c>
      <c r="J12" s="56">
        <v>6</v>
      </c>
      <c r="K12" s="29">
        <f t="shared" ref="K10:K37" si="6">E12*J12</f>
        <v>16.2</v>
      </c>
      <c r="L12" s="29"/>
      <c r="M12" s="29">
        <f t="shared" si="5"/>
        <v>0</v>
      </c>
      <c r="N12" s="62">
        <f t="shared" si="2"/>
        <v>10</v>
      </c>
      <c r="O12" s="29">
        <f t="shared" si="3"/>
        <v>27</v>
      </c>
    </row>
    <row r="13" spans="1:15">
      <c r="A13" s="26">
        <v>10</v>
      </c>
      <c r="B13" s="27" t="s">
        <v>199</v>
      </c>
      <c r="C13" s="32" t="s">
        <v>200</v>
      </c>
      <c r="D13" s="32" t="s">
        <v>86</v>
      </c>
      <c r="E13" s="32">
        <v>7.333</v>
      </c>
      <c r="F13" s="28">
        <v>1</v>
      </c>
      <c r="G13" s="29">
        <f t="shared" si="4"/>
        <v>7.333</v>
      </c>
      <c r="H13" s="30">
        <v>12</v>
      </c>
      <c r="I13" s="61">
        <f t="shared" ref="I10:I37" si="7">H13*E13</f>
        <v>87.996</v>
      </c>
      <c r="J13" s="56">
        <v>1</v>
      </c>
      <c r="K13" s="29">
        <f t="shared" si="6"/>
        <v>7.333</v>
      </c>
      <c r="L13" s="29"/>
      <c r="M13" s="29">
        <f t="shared" si="5"/>
        <v>0</v>
      </c>
      <c r="N13" s="62">
        <f t="shared" si="2"/>
        <v>12</v>
      </c>
      <c r="O13" s="29">
        <f t="shared" ref="O10:O24" si="8">N13*E13</f>
        <v>87.996</v>
      </c>
    </row>
    <row r="14" s="3" customFormat="1" spans="1:15">
      <c r="A14" s="26">
        <v>11</v>
      </c>
      <c r="B14" s="33" t="s">
        <v>201</v>
      </c>
      <c r="C14" s="20" t="s">
        <v>200</v>
      </c>
      <c r="D14" s="20" t="s">
        <v>86</v>
      </c>
      <c r="E14" s="20">
        <v>11</v>
      </c>
      <c r="F14" s="34">
        <v>0</v>
      </c>
      <c r="G14" s="29">
        <f t="shared" si="4"/>
        <v>0</v>
      </c>
      <c r="H14" s="30"/>
      <c r="I14" s="61">
        <f t="shared" si="7"/>
        <v>0</v>
      </c>
      <c r="J14" s="56"/>
      <c r="K14" s="29">
        <f t="shared" si="6"/>
        <v>0</v>
      </c>
      <c r="L14" s="29"/>
      <c r="M14" s="29">
        <f t="shared" si="5"/>
        <v>0</v>
      </c>
      <c r="N14" s="63">
        <f t="shared" si="2"/>
        <v>0</v>
      </c>
      <c r="O14" s="29">
        <f t="shared" si="8"/>
        <v>0</v>
      </c>
    </row>
    <row r="15" spans="1:15">
      <c r="A15" s="26">
        <v>12</v>
      </c>
      <c r="B15" s="35" t="s">
        <v>202</v>
      </c>
      <c r="C15" s="27" t="s">
        <v>203</v>
      </c>
      <c r="D15" s="27" t="s">
        <v>86</v>
      </c>
      <c r="E15" s="27">
        <v>5.83</v>
      </c>
      <c r="F15" s="28">
        <v>8</v>
      </c>
      <c r="G15" s="29">
        <f t="shared" si="4"/>
        <v>46.64</v>
      </c>
      <c r="H15" s="30"/>
      <c r="I15" s="61">
        <f t="shared" si="7"/>
        <v>0</v>
      </c>
      <c r="J15" s="56">
        <v>3</v>
      </c>
      <c r="K15" s="29">
        <f t="shared" si="6"/>
        <v>17.49</v>
      </c>
      <c r="L15" s="29"/>
      <c r="M15" s="29">
        <f t="shared" si="5"/>
        <v>0</v>
      </c>
      <c r="N15" s="62">
        <f t="shared" si="2"/>
        <v>5</v>
      </c>
      <c r="O15" s="29">
        <f t="shared" si="8"/>
        <v>29.15</v>
      </c>
    </row>
    <row r="16" spans="1:15">
      <c r="A16" s="26">
        <v>13</v>
      </c>
      <c r="B16" s="35" t="s">
        <v>202</v>
      </c>
      <c r="C16" s="27" t="s">
        <v>203</v>
      </c>
      <c r="D16" s="27" t="s">
        <v>86</v>
      </c>
      <c r="E16" s="27">
        <v>6.25</v>
      </c>
      <c r="F16" s="28">
        <v>0</v>
      </c>
      <c r="G16" s="29">
        <v>0</v>
      </c>
      <c r="H16" s="30"/>
      <c r="I16" s="61">
        <f t="shared" si="7"/>
        <v>0</v>
      </c>
      <c r="J16" s="56"/>
      <c r="K16" s="29">
        <f t="shared" si="6"/>
        <v>0</v>
      </c>
      <c r="L16" s="29"/>
      <c r="M16" s="29">
        <f t="shared" si="5"/>
        <v>0</v>
      </c>
      <c r="N16" s="62">
        <f t="shared" si="2"/>
        <v>0</v>
      </c>
      <c r="O16" s="29">
        <f t="shared" si="8"/>
        <v>0</v>
      </c>
    </row>
    <row r="17" spans="1:15">
      <c r="A17" s="26">
        <v>14</v>
      </c>
      <c r="B17" s="36" t="s">
        <v>204</v>
      </c>
      <c r="C17" s="27" t="s">
        <v>205</v>
      </c>
      <c r="D17" s="27" t="s">
        <v>86</v>
      </c>
      <c r="E17" s="27">
        <v>3.8333</v>
      </c>
      <c r="F17" s="28">
        <v>0</v>
      </c>
      <c r="G17" s="29">
        <v>0</v>
      </c>
      <c r="H17" s="30"/>
      <c r="I17" s="61">
        <f t="shared" si="7"/>
        <v>0</v>
      </c>
      <c r="J17" s="56"/>
      <c r="K17" s="29">
        <f t="shared" si="6"/>
        <v>0</v>
      </c>
      <c r="L17" s="29"/>
      <c r="M17" s="29">
        <f t="shared" si="5"/>
        <v>0</v>
      </c>
      <c r="N17" s="62">
        <f t="shared" si="2"/>
        <v>0</v>
      </c>
      <c r="O17" s="29">
        <f t="shared" si="8"/>
        <v>0</v>
      </c>
    </row>
    <row r="18" spans="1:15">
      <c r="A18" s="26">
        <v>15</v>
      </c>
      <c r="B18" s="27" t="s">
        <v>206</v>
      </c>
      <c r="C18" s="27" t="s">
        <v>207</v>
      </c>
      <c r="D18" s="27" t="s">
        <v>86</v>
      </c>
      <c r="E18" s="27">
        <v>6.25</v>
      </c>
      <c r="F18" s="37">
        <v>6</v>
      </c>
      <c r="G18" s="38">
        <v>37.5</v>
      </c>
      <c r="H18" s="30"/>
      <c r="I18" s="55">
        <f t="shared" si="7"/>
        <v>0</v>
      </c>
      <c r="J18" s="56">
        <v>5</v>
      </c>
      <c r="K18" s="38">
        <f t="shared" si="6"/>
        <v>31.25</v>
      </c>
      <c r="L18" s="38"/>
      <c r="M18" s="38">
        <f t="shared" si="5"/>
        <v>0</v>
      </c>
      <c r="N18" s="62">
        <f t="shared" si="2"/>
        <v>1</v>
      </c>
      <c r="O18" s="38">
        <f t="shared" si="8"/>
        <v>6.25</v>
      </c>
    </row>
    <row r="19" spans="1:15">
      <c r="A19" s="26">
        <v>16</v>
      </c>
      <c r="B19" s="27" t="s">
        <v>208</v>
      </c>
      <c r="C19" s="27" t="s">
        <v>209</v>
      </c>
      <c r="D19" s="27" t="s">
        <v>86</v>
      </c>
      <c r="E19" s="27">
        <v>4.5</v>
      </c>
      <c r="F19" s="37">
        <v>5</v>
      </c>
      <c r="G19" s="38">
        <v>22.5</v>
      </c>
      <c r="H19" s="30"/>
      <c r="I19" s="55">
        <f t="shared" si="7"/>
        <v>0</v>
      </c>
      <c r="J19" s="56">
        <v>3</v>
      </c>
      <c r="K19" s="38">
        <f t="shared" si="6"/>
        <v>13.5</v>
      </c>
      <c r="L19" s="38"/>
      <c r="M19" s="38">
        <f t="shared" si="5"/>
        <v>0</v>
      </c>
      <c r="N19" s="62">
        <f t="shared" si="2"/>
        <v>2</v>
      </c>
      <c r="O19" s="38">
        <f t="shared" si="8"/>
        <v>9</v>
      </c>
    </row>
    <row r="20" s="3" customFormat="1" spans="1:15">
      <c r="A20" s="26">
        <v>17</v>
      </c>
      <c r="B20" s="30" t="s">
        <v>210</v>
      </c>
      <c r="C20" s="30"/>
      <c r="D20" s="30" t="s">
        <v>211</v>
      </c>
      <c r="E20" s="30">
        <v>16</v>
      </c>
      <c r="F20" s="39">
        <v>0</v>
      </c>
      <c r="G20" s="38">
        <v>0</v>
      </c>
      <c r="H20" s="30">
        <v>10</v>
      </c>
      <c r="I20" s="55">
        <f t="shared" si="7"/>
        <v>160</v>
      </c>
      <c r="J20" s="56">
        <v>7.4</v>
      </c>
      <c r="K20" s="38">
        <f t="shared" si="6"/>
        <v>118.4</v>
      </c>
      <c r="L20" s="38"/>
      <c r="M20" s="38">
        <f t="shared" si="5"/>
        <v>0</v>
      </c>
      <c r="N20" s="63">
        <f t="shared" si="2"/>
        <v>2.6</v>
      </c>
      <c r="O20" s="38">
        <f t="shared" si="8"/>
        <v>41.6</v>
      </c>
    </row>
    <row r="21" spans="1:15">
      <c r="A21" s="26">
        <v>18</v>
      </c>
      <c r="B21" s="36" t="s">
        <v>212</v>
      </c>
      <c r="C21" s="27" t="s">
        <v>213</v>
      </c>
      <c r="D21" s="27" t="s">
        <v>66</v>
      </c>
      <c r="E21" s="27">
        <v>2.5</v>
      </c>
      <c r="F21" s="37">
        <v>40</v>
      </c>
      <c r="G21" s="38">
        <v>100</v>
      </c>
      <c r="H21" s="30"/>
      <c r="I21" s="55">
        <f t="shared" si="7"/>
        <v>0</v>
      </c>
      <c r="J21" s="56">
        <v>20</v>
      </c>
      <c r="K21" s="38">
        <f t="shared" si="6"/>
        <v>50</v>
      </c>
      <c r="L21" s="38"/>
      <c r="M21" s="38">
        <f t="shared" si="5"/>
        <v>0</v>
      </c>
      <c r="N21" s="62">
        <f t="shared" si="2"/>
        <v>20</v>
      </c>
      <c r="O21" s="38">
        <f t="shared" si="8"/>
        <v>50</v>
      </c>
    </row>
    <row r="22" s="3" customFormat="1" spans="1:15">
      <c r="A22" s="26">
        <v>19</v>
      </c>
      <c r="B22" s="30" t="s">
        <v>214</v>
      </c>
      <c r="C22" s="30" t="s">
        <v>215</v>
      </c>
      <c r="D22" s="30" t="s">
        <v>211</v>
      </c>
      <c r="E22" s="30">
        <v>7.92</v>
      </c>
      <c r="F22" s="39">
        <v>0</v>
      </c>
      <c r="G22" s="38">
        <v>0</v>
      </c>
      <c r="H22" s="30">
        <v>25</v>
      </c>
      <c r="I22" s="55">
        <f t="shared" si="7"/>
        <v>198</v>
      </c>
      <c r="J22" s="56">
        <v>20</v>
      </c>
      <c r="K22" s="38">
        <f t="shared" si="6"/>
        <v>158.4</v>
      </c>
      <c r="L22" s="38"/>
      <c r="M22" s="38">
        <f t="shared" si="5"/>
        <v>0</v>
      </c>
      <c r="N22" s="63">
        <f t="shared" si="2"/>
        <v>5</v>
      </c>
      <c r="O22" s="38">
        <f t="shared" si="8"/>
        <v>39.6</v>
      </c>
    </row>
    <row r="23" spans="1:15">
      <c r="A23" s="26">
        <v>20</v>
      </c>
      <c r="B23" s="27" t="s">
        <v>216</v>
      </c>
      <c r="C23" s="27"/>
      <c r="D23" s="27" t="s">
        <v>211</v>
      </c>
      <c r="E23" s="27">
        <v>30</v>
      </c>
      <c r="F23" s="37">
        <v>0</v>
      </c>
      <c r="G23" s="38">
        <v>0</v>
      </c>
      <c r="H23" s="30"/>
      <c r="I23" s="55">
        <f t="shared" si="7"/>
        <v>0</v>
      </c>
      <c r="J23" s="56"/>
      <c r="K23" s="38">
        <f t="shared" si="6"/>
        <v>0</v>
      </c>
      <c r="L23" s="38"/>
      <c r="M23" s="38">
        <f t="shared" si="5"/>
        <v>0</v>
      </c>
      <c r="N23" s="62">
        <f t="shared" ref="N10:N41" si="9">F23+H23-J23</f>
        <v>0</v>
      </c>
      <c r="O23" s="38">
        <f t="shared" si="8"/>
        <v>0</v>
      </c>
    </row>
    <row r="24" spans="1:15">
      <c r="A24" s="26">
        <v>21</v>
      </c>
      <c r="B24" s="27" t="s">
        <v>217</v>
      </c>
      <c r="C24" s="27"/>
      <c r="D24" s="27" t="s">
        <v>211</v>
      </c>
      <c r="E24" s="27">
        <v>38</v>
      </c>
      <c r="F24" s="37">
        <v>1</v>
      </c>
      <c r="G24" s="38">
        <v>38</v>
      </c>
      <c r="H24" s="30">
        <v>4</v>
      </c>
      <c r="I24" s="55">
        <f t="shared" si="7"/>
        <v>152</v>
      </c>
      <c r="J24" s="56">
        <v>1</v>
      </c>
      <c r="K24" s="38">
        <f t="shared" si="6"/>
        <v>38</v>
      </c>
      <c r="L24" s="38"/>
      <c r="M24" s="38">
        <f t="shared" si="5"/>
        <v>0</v>
      </c>
      <c r="N24" s="62">
        <f t="shared" si="9"/>
        <v>4</v>
      </c>
      <c r="O24" s="38">
        <f t="shared" si="8"/>
        <v>152</v>
      </c>
    </row>
    <row r="25" spans="1:15">
      <c r="A25" s="26">
        <v>22</v>
      </c>
      <c r="B25" s="27" t="s">
        <v>218</v>
      </c>
      <c r="C25" s="27"/>
      <c r="D25" s="27" t="s">
        <v>211</v>
      </c>
      <c r="E25" s="27">
        <v>38</v>
      </c>
      <c r="F25" s="37">
        <v>1.1</v>
      </c>
      <c r="G25" s="38">
        <v>41.8</v>
      </c>
      <c r="H25" s="40">
        <v>5</v>
      </c>
      <c r="I25" s="55">
        <f t="shared" si="7"/>
        <v>190</v>
      </c>
      <c r="J25" s="56">
        <v>0</v>
      </c>
      <c r="K25" s="38">
        <f t="shared" si="6"/>
        <v>0</v>
      </c>
      <c r="L25" s="38"/>
      <c r="M25" s="38">
        <f t="shared" si="5"/>
        <v>0</v>
      </c>
      <c r="N25" s="62">
        <f t="shared" si="9"/>
        <v>6.1</v>
      </c>
      <c r="O25" s="38">
        <f t="shared" ref="O25:O38" si="10">N25*E25</f>
        <v>231.8</v>
      </c>
    </row>
    <row r="26" spans="1:15">
      <c r="A26" s="26">
        <v>23</v>
      </c>
      <c r="B26" s="41" t="s">
        <v>219</v>
      </c>
      <c r="C26" s="27"/>
      <c r="D26" s="27" t="s">
        <v>211</v>
      </c>
      <c r="E26" s="27">
        <v>38</v>
      </c>
      <c r="F26" s="28">
        <v>1.6</v>
      </c>
      <c r="G26" s="29">
        <v>60.8</v>
      </c>
      <c r="I26" s="61">
        <f t="shared" si="7"/>
        <v>0</v>
      </c>
      <c r="J26" s="56">
        <v>0.6</v>
      </c>
      <c r="K26" s="29">
        <f t="shared" si="6"/>
        <v>22.8</v>
      </c>
      <c r="L26" s="29"/>
      <c r="M26" s="29">
        <f t="shared" si="5"/>
        <v>0</v>
      </c>
      <c r="N26" s="62">
        <f t="shared" si="9"/>
        <v>1</v>
      </c>
      <c r="O26" s="29">
        <f t="shared" si="10"/>
        <v>38</v>
      </c>
    </row>
    <row r="27" spans="1:15">
      <c r="A27" s="26">
        <v>24</v>
      </c>
      <c r="B27" s="41" t="s">
        <v>220</v>
      </c>
      <c r="C27" s="27"/>
      <c r="D27" s="27" t="s">
        <v>211</v>
      </c>
      <c r="E27" s="27">
        <v>85</v>
      </c>
      <c r="F27" s="28">
        <v>1</v>
      </c>
      <c r="G27" s="29">
        <v>85</v>
      </c>
      <c r="H27" s="30"/>
      <c r="I27" s="61">
        <f t="shared" si="7"/>
        <v>0</v>
      </c>
      <c r="J27" s="56">
        <v>0.7</v>
      </c>
      <c r="K27" s="29">
        <f t="shared" si="6"/>
        <v>59.5</v>
      </c>
      <c r="L27" s="29"/>
      <c r="M27" s="29">
        <f t="shared" si="5"/>
        <v>0</v>
      </c>
      <c r="N27" s="62">
        <f t="shared" si="9"/>
        <v>0.3</v>
      </c>
      <c r="O27" s="29">
        <f t="shared" si="10"/>
        <v>25.5</v>
      </c>
    </row>
    <row r="28" s="3" customFormat="1" spans="1:15">
      <c r="A28" s="26">
        <v>25</v>
      </c>
      <c r="B28" s="41" t="s">
        <v>221</v>
      </c>
      <c r="C28" s="30"/>
      <c r="D28" s="30" t="s">
        <v>211</v>
      </c>
      <c r="E28" s="30">
        <v>95</v>
      </c>
      <c r="F28" s="34">
        <v>0</v>
      </c>
      <c r="G28" s="29">
        <v>0</v>
      </c>
      <c r="H28" s="30"/>
      <c r="I28" s="61">
        <f t="shared" si="7"/>
        <v>0</v>
      </c>
      <c r="J28" s="56"/>
      <c r="K28" s="29">
        <f t="shared" si="6"/>
        <v>0</v>
      </c>
      <c r="L28" s="29"/>
      <c r="M28" s="29">
        <f t="shared" si="5"/>
        <v>0</v>
      </c>
      <c r="N28" s="63">
        <f t="shared" si="9"/>
        <v>0</v>
      </c>
      <c r="O28" s="29">
        <f t="shared" si="10"/>
        <v>0</v>
      </c>
    </row>
    <row r="29" spans="1:15">
      <c r="A29" s="26">
        <v>26</v>
      </c>
      <c r="B29" s="27" t="s">
        <v>222</v>
      </c>
      <c r="C29" s="27" t="s">
        <v>223</v>
      </c>
      <c r="D29" s="27" t="s">
        <v>66</v>
      </c>
      <c r="E29" s="27">
        <v>4.1</v>
      </c>
      <c r="F29" s="28">
        <v>0</v>
      </c>
      <c r="G29" s="29">
        <v>0</v>
      </c>
      <c r="H29" s="30"/>
      <c r="I29" s="61">
        <f t="shared" si="7"/>
        <v>0</v>
      </c>
      <c r="J29" s="56"/>
      <c r="K29" s="29">
        <f t="shared" si="6"/>
        <v>0</v>
      </c>
      <c r="L29" s="29"/>
      <c r="M29" s="29">
        <f t="shared" si="5"/>
        <v>0</v>
      </c>
      <c r="N29" s="62">
        <f t="shared" si="9"/>
        <v>0</v>
      </c>
      <c r="O29" s="29">
        <f t="shared" si="10"/>
        <v>0</v>
      </c>
    </row>
    <row r="30" spans="1:15">
      <c r="A30" s="26">
        <v>27</v>
      </c>
      <c r="B30" s="27" t="s">
        <v>224</v>
      </c>
      <c r="C30" s="27"/>
      <c r="D30" s="27" t="s">
        <v>76</v>
      </c>
      <c r="E30" s="27">
        <v>5</v>
      </c>
      <c r="F30" s="28">
        <v>0</v>
      </c>
      <c r="G30" s="29">
        <v>0</v>
      </c>
      <c r="H30" s="30"/>
      <c r="I30" s="61">
        <f t="shared" si="7"/>
        <v>0</v>
      </c>
      <c r="J30" s="56"/>
      <c r="K30" s="29">
        <f t="shared" si="6"/>
        <v>0</v>
      </c>
      <c r="L30" s="29"/>
      <c r="M30" s="29">
        <f t="shared" si="5"/>
        <v>0</v>
      </c>
      <c r="N30" s="62">
        <f t="shared" si="9"/>
        <v>0</v>
      </c>
      <c r="O30" s="29">
        <f t="shared" si="10"/>
        <v>0</v>
      </c>
    </row>
    <row r="31" spans="1:15">
      <c r="A31" s="26">
        <v>28</v>
      </c>
      <c r="B31" s="27" t="s">
        <v>225</v>
      </c>
      <c r="C31" s="27"/>
      <c r="D31" s="27" t="s">
        <v>211</v>
      </c>
      <c r="E31" s="27">
        <v>88</v>
      </c>
      <c r="F31" s="28">
        <v>0</v>
      </c>
      <c r="G31" s="29">
        <v>0</v>
      </c>
      <c r="H31" s="30"/>
      <c r="I31" s="61">
        <f t="shared" si="7"/>
        <v>0</v>
      </c>
      <c r="J31" s="56"/>
      <c r="K31" s="29">
        <f t="shared" si="6"/>
        <v>0</v>
      </c>
      <c r="L31" s="29"/>
      <c r="M31" s="29">
        <f t="shared" si="5"/>
        <v>0</v>
      </c>
      <c r="N31" s="62">
        <f t="shared" si="9"/>
        <v>0</v>
      </c>
      <c r="O31" s="29">
        <f t="shared" si="10"/>
        <v>0</v>
      </c>
    </row>
    <row r="32" spans="1:15">
      <c r="A32" s="26">
        <v>29</v>
      </c>
      <c r="B32" s="42" t="s">
        <v>226</v>
      </c>
      <c r="C32" s="27"/>
      <c r="D32" s="27" t="s">
        <v>109</v>
      </c>
      <c r="E32" s="27">
        <v>38</v>
      </c>
      <c r="F32" s="28">
        <v>0</v>
      </c>
      <c r="G32" s="29">
        <v>0</v>
      </c>
      <c r="H32" s="30"/>
      <c r="I32" s="61">
        <f t="shared" si="7"/>
        <v>0</v>
      </c>
      <c r="J32" s="56"/>
      <c r="K32" s="29">
        <f t="shared" si="6"/>
        <v>0</v>
      </c>
      <c r="L32" s="29"/>
      <c r="M32" s="29">
        <f t="shared" si="5"/>
        <v>0</v>
      </c>
      <c r="N32" s="62">
        <f t="shared" si="9"/>
        <v>0</v>
      </c>
      <c r="O32" s="29">
        <f t="shared" si="10"/>
        <v>0</v>
      </c>
    </row>
    <row r="33" spans="1:15">
      <c r="A33" s="26">
        <v>30</v>
      </c>
      <c r="B33" s="27" t="s">
        <v>227</v>
      </c>
      <c r="C33" s="27"/>
      <c r="D33" s="27" t="s">
        <v>27</v>
      </c>
      <c r="E33" s="27">
        <v>88</v>
      </c>
      <c r="F33" s="28">
        <v>0</v>
      </c>
      <c r="G33" s="29">
        <v>0</v>
      </c>
      <c r="H33" s="30">
        <v>1</v>
      </c>
      <c r="I33" s="61">
        <f t="shared" si="7"/>
        <v>88</v>
      </c>
      <c r="J33" s="56"/>
      <c r="K33" s="29">
        <f t="shared" si="6"/>
        <v>0</v>
      </c>
      <c r="L33" s="29"/>
      <c r="M33" s="29">
        <f t="shared" si="5"/>
        <v>0</v>
      </c>
      <c r="N33" s="62">
        <f t="shared" si="9"/>
        <v>1</v>
      </c>
      <c r="O33" s="29">
        <f t="shared" si="10"/>
        <v>88</v>
      </c>
    </row>
    <row r="34" s="3" customFormat="1" spans="1:15">
      <c r="A34" s="26">
        <v>31</v>
      </c>
      <c r="B34" s="30" t="s">
        <v>228</v>
      </c>
      <c r="C34" s="30" t="s">
        <v>200</v>
      </c>
      <c r="D34" s="30" t="s">
        <v>86</v>
      </c>
      <c r="E34" s="30">
        <v>16</v>
      </c>
      <c r="F34" s="34">
        <v>10</v>
      </c>
      <c r="G34" s="29">
        <v>160</v>
      </c>
      <c r="H34" s="30"/>
      <c r="I34" s="61">
        <f t="shared" si="7"/>
        <v>0</v>
      </c>
      <c r="J34" s="56">
        <v>3</v>
      </c>
      <c r="K34" s="29">
        <f t="shared" si="6"/>
        <v>48</v>
      </c>
      <c r="L34" s="29"/>
      <c r="M34" s="29">
        <f t="shared" si="5"/>
        <v>0</v>
      </c>
      <c r="N34" s="62">
        <f t="shared" si="9"/>
        <v>7</v>
      </c>
      <c r="O34" s="29">
        <f t="shared" si="10"/>
        <v>112</v>
      </c>
    </row>
    <row r="35" spans="1:15">
      <c r="A35" s="26">
        <v>32</v>
      </c>
      <c r="B35" s="27" t="s">
        <v>229</v>
      </c>
      <c r="C35" s="27"/>
      <c r="D35" s="27" t="s">
        <v>32</v>
      </c>
      <c r="E35" s="27">
        <v>2.5</v>
      </c>
      <c r="F35" s="28">
        <v>15</v>
      </c>
      <c r="G35" s="29">
        <v>37.5</v>
      </c>
      <c r="H35" s="30"/>
      <c r="I35" s="61">
        <f t="shared" si="7"/>
        <v>0</v>
      </c>
      <c r="J35" s="56">
        <v>10</v>
      </c>
      <c r="K35" s="29">
        <f t="shared" si="6"/>
        <v>25</v>
      </c>
      <c r="L35" s="29"/>
      <c r="M35" s="29">
        <f t="shared" si="5"/>
        <v>0</v>
      </c>
      <c r="N35" s="62">
        <f t="shared" si="9"/>
        <v>5</v>
      </c>
      <c r="O35" s="29">
        <f t="shared" si="10"/>
        <v>12.5</v>
      </c>
    </row>
    <row r="36" spans="1:15">
      <c r="A36" s="26">
        <v>33</v>
      </c>
      <c r="B36" s="27" t="s">
        <v>230</v>
      </c>
      <c r="C36" s="27" t="s">
        <v>231</v>
      </c>
      <c r="D36" s="27" t="s">
        <v>66</v>
      </c>
      <c r="E36" s="27">
        <v>2.8</v>
      </c>
      <c r="F36" s="28">
        <v>40</v>
      </c>
      <c r="G36" s="29">
        <v>112</v>
      </c>
      <c r="H36" s="30"/>
      <c r="I36" s="61">
        <f t="shared" si="7"/>
        <v>0</v>
      </c>
      <c r="J36" s="56">
        <v>20</v>
      </c>
      <c r="K36" s="29">
        <f t="shared" si="6"/>
        <v>56</v>
      </c>
      <c r="L36" s="29"/>
      <c r="M36" s="29">
        <f t="shared" si="5"/>
        <v>0</v>
      </c>
      <c r="N36" s="62">
        <f t="shared" si="9"/>
        <v>20</v>
      </c>
      <c r="O36" s="29">
        <f t="shared" si="10"/>
        <v>56</v>
      </c>
    </row>
    <row r="37" spans="1:15">
      <c r="A37" s="26">
        <v>34</v>
      </c>
      <c r="B37" s="27" t="s">
        <v>232</v>
      </c>
      <c r="C37" s="27" t="s">
        <v>200</v>
      </c>
      <c r="D37" s="27" t="s">
        <v>66</v>
      </c>
      <c r="E37" s="27">
        <v>7.0833</v>
      </c>
      <c r="F37" s="28">
        <v>7</v>
      </c>
      <c r="G37" s="29">
        <v>49.5831</v>
      </c>
      <c r="H37" s="30"/>
      <c r="I37" s="61">
        <f t="shared" si="7"/>
        <v>0</v>
      </c>
      <c r="J37" s="56">
        <v>7</v>
      </c>
      <c r="K37" s="29">
        <f t="shared" si="6"/>
        <v>49.5831</v>
      </c>
      <c r="L37" s="29"/>
      <c r="M37" s="29">
        <f t="shared" si="5"/>
        <v>0</v>
      </c>
      <c r="N37" s="62">
        <f t="shared" si="9"/>
        <v>0</v>
      </c>
      <c r="O37" s="29">
        <f t="shared" si="10"/>
        <v>0</v>
      </c>
    </row>
    <row r="38" s="3" customFormat="1" spans="1:15">
      <c r="A38" s="26">
        <v>35</v>
      </c>
      <c r="B38" s="30" t="s">
        <v>233</v>
      </c>
      <c r="C38" s="30" t="s">
        <v>234</v>
      </c>
      <c r="D38" s="30" t="s">
        <v>32</v>
      </c>
      <c r="E38" s="30">
        <v>5.66666</v>
      </c>
      <c r="F38" s="34">
        <v>0</v>
      </c>
      <c r="G38" s="29">
        <v>0</v>
      </c>
      <c r="H38" s="30">
        <v>30</v>
      </c>
      <c r="I38" s="55">
        <f t="shared" ref="I38:I57" si="11">H38*E38</f>
        <v>169.9998</v>
      </c>
      <c r="J38" s="56">
        <v>16</v>
      </c>
      <c r="K38" s="29">
        <f t="shared" ref="K38:K57" si="12">E38*J38</f>
        <v>90.66656</v>
      </c>
      <c r="L38" s="29"/>
      <c r="M38" s="29">
        <f t="shared" ref="M38:M57" si="13">L38*E38</f>
        <v>0</v>
      </c>
      <c r="N38" s="63">
        <f t="shared" si="9"/>
        <v>14</v>
      </c>
      <c r="O38" s="29">
        <f t="shared" si="10"/>
        <v>79.33324</v>
      </c>
    </row>
    <row r="39" spans="1:15">
      <c r="A39" s="26">
        <v>36</v>
      </c>
      <c r="B39" s="27" t="s">
        <v>235</v>
      </c>
      <c r="C39" s="27" t="s">
        <v>236</v>
      </c>
      <c r="D39" s="27" t="s">
        <v>66</v>
      </c>
      <c r="E39" s="27">
        <v>12.9</v>
      </c>
      <c r="F39" s="28">
        <v>4</v>
      </c>
      <c r="G39" s="29">
        <v>51.6</v>
      </c>
      <c r="H39" s="30">
        <v>10</v>
      </c>
      <c r="I39" s="55">
        <f t="shared" si="11"/>
        <v>129</v>
      </c>
      <c r="J39" s="56">
        <v>8</v>
      </c>
      <c r="K39" s="29">
        <f t="shared" si="12"/>
        <v>103.2</v>
      </c>
      <c r="L39" s="29"/>
      <c r="M39" s="29">
        <f t="shared" si="13"/>
        <v>0</v>
      </c>
      <c r="N39" s="62">
        <f t="shared" si="9"/>
        <v>6</v>
      </c>
      <c r="O39" s="29">
        <f t="shared" ref="O38:O67" si="14">N39*E39</f>
        <v>77.4</v>
      </c>
    </row>
    <row r="40" s="3" customFormat="1" spans="1:15">
      <c r="A40" s="26">
        <v>37</v>
      </c>
      <c r="B40" s="30" t="s">
        <v>237</v>
      </c>
      <c r="C40" s="43"/>
      <c r="D40" s="30" t="s">
        <v>211</v>
      </c>
      <c r="E40" s="30">
        <v>6.5</v>
      </c>
      <c r="F40" s="34">
        <v>6.5</v>
      </c>
      <c r="G40" s="29">
        <v>42.25</v>
      </c>
      <c r="H40" s="30">
        <v>5</v>
      </c>
      <c r="I40" s="55">
        <f t="shared" si="11"/>
        <v>32.5</v>
      </c>
      <c r="J40" s="56">
        <v>10.1</v>
      </c>
      <c r="K40" s="29">
        <f t="shared" si="12"/>
        <v>65.65</v>
      </c>
      <c r="L40" s="29"/>
      <c r="M40" s="29">
        <f t="shared" si="13"/>
        <v>0</v>
      </c>
      <c r="N40" s="63">
        <f t="shared" si="9"/>
        <v>1.4</v>
      </c>
      <c r="O40" s="29">
        <f t="shared" si="14"/>
        <v>9.1</v>
      </c>
    </row>
    <row r="41" spans="1:15">
      <c r="A41" s="26">
        <v>38</v>
      </c>
      <c r="B41" s="27" t="s">
        <v>238</v>
      </c>
      <c r="C41" s="27" t="s">
        <v>239</v>
      </c>
      <c r="D41" s="27" t="s">
        <v>32</v>
      </c>
      <c r="E41" s="27">
        <v>5.15</v>
      </c>
      <c r="F41" s="28">
        <v>19</v>
      </c>
      <c r="G41" s="29">
        <v>97.85</v>
      </c>
      <c r="H41" s="30"/>
      <c r="I41" s="55">
        <f t="shared" si="11"/>
        <v>0</v>
      </c>
      <c r="J41" s="56">
        <v>12</v>
      </c>
      <c r="K41" s="29">
        <f t="shared" si="12"/>
        <v>61.8</v>
      </c>
      <c r="L41" s="29"/>
      <c r="M41" s="29">
        <f t="shared" si="13"/>
        <v>0</v>
      </c>
      <c r="N41" s="62">
        <f t="shared" si="9"/>
        <v>7</v>
      </c>
      <c r="O41" s="29">
        <f t="shared" si="14"/>
        <v>36.05</v>
      </c>
    </row>
    <row r="42" spans="1:15">
      <c r="A42" s="26">
        <v>39</v>
      </c>
      <c r="B42" s="27" t="s">
        <v>240</v>
      </c>
      <c r="C42" s="27"/>
      <c r="D42" s="27" t="s">
        <v>86</v>
      </c>
      <c r="E42" s="27">
        <v>45</v>
      </c>
      <c r="F42" s="28">
        <v>0</v>
      </c>
      <c r="G42" s="29">
        <v>0</v>
      </c>
      <c r="H42" s="30">
        <v>1</v>
      </c>
      <c r="I42" s="55">
        <f t="shared" si="11"/>
        <v>45</v>
      </c>
      <c r="J42" s="56"/>
      <c r="K42" s="29">
        <f t="shared" si="12"/>
        <v>0</v>
      </c>
      <c r="L42" s="29"/>
      <c r="M42" s="29">
        <f t="shared" si="13"/>
        <v>0</v>
      </c>
      <c r="N42" s="62">
        <f t="shared" ref="N42:N73" si="15">F42+H42-J42</f>
        <v>1</v>
      </c>
      <c r="O42" s="29">
        <f t="shared" si="14"/>
        <v>45</v>
      </c>
    </row>
    <row r="43" s="3" customFormat="1" spans="1:15">
      <c r="A43" s="26">
        <v>40</v>
      </c>
      <c r="B43" s="30" t="s">
        <v>241</v>
      </c>
      <c r="C43" s="30" t="s">
        <v>242</v>
      </c>
      <c r="D43" s="30" t="s">
        <v>86</v>
      </c>
      <c r="E43" s="30">
        <v>55</v>
      </c>
      <c r="F43" s="34">
        <v>0</v>
      </c>
      <c r="G43" s="29">
        <v>0</v>
      </c>
      <c r="H43" s="30"/>
      <c r="I43" s="55">
        <f t="shared" si="11"/>
        <v>0</v>
      </c>
      <c r="J43" s="56"/>
      <c r="K43" s="29">
        <f t="shared" si="12"/>
        <v>0</v>
      </c>
      <c r="L43" s="29"/>
      <c r="M43" s="29">
        <f t="shared" si="13"/>
        <v>0</v>
      </c>
      <c r="N43" s="63">
        <f t="shared" si="15"/>
        <v>0</v>
      </c>
      <c r="O43" s="29">
        <f t="shared" si="14"/>
        <v>0</v>
      </c>
    </row>
    <row r="44" s="3" customFormat="1" spans="1:15">
      <c r="A44" s="26">
        <v>41</v>
      </c>
      <c r="B44" s="30" t="s">
        <v>243</v>
      </c>
      <c r="C44" s="30"/>
      <c r="D44" s="30" t="s">
        <v>211</v>
      </c>
      <c r="E44" s="30">
        <v>20</v>
      </c>
      <c r="F44" s="34">
        <v>0</v>
      </c>
      <c r="G44" s="29">
        <v>0</v>
      </c>
      <c r="H44" s="30">
        <v>1</v>
      </c>
      <c r="I44" s="55">
        <f t="shared" si="11"/>
        <v>20</v>
      </c>
      <c r="J44" s="56">
        <v>0.7</v>
      </c>
      <c r="K44" s="29">
        <f t="shared" si="12"/>
        <v>14</v>
      </c>
      <c r="L44" s="29"/>
      <c r="M44" s="29">
        <f t="shared" si="13"/>
        <v>0</v>
      </c>
      <c r="N44" s="63">
        <f t="shared" si="15"/>
        <v>0.3</v>
      </c>
      <c r="O44" s="29">
        <f t="shared" si="14"/>
        <v>6</v>
      </c>
    </row>
    <row r="45" spans="1:15">
      <c r="A45" s="26">
        <v>42</v>
      </c>
      <c r="B45" s="27" t="s">
        <v>244</v>
      </c>
      <c r="C45" s="27"/>
      <c r="D45" s="27" t="s">
        <v>211</v>
      </c>
      <c r="E45" s="27">
        <v>98</v>
      </c>
      <c r="F45" s="28">
        <v>0.6</v>
      </c>
      <c r="G45" s="29">
        <v>58.8</v>
      </c>
      <c r="H45" s="30">
        <v>1</v>
      </c>
      <c r="I45" s="55">
        <f t="shared" si="11"/>
        <v>98</v>
      </c>
      <c r="J45" s="56"/>
      <c r="K45" s="29">
        <f t="shared" si="12"/>
        <v>0</v>
      </c>
      <c r="L45" s="29"/>
      <c r="M45" s="29">
        <f t="shared" si="13"/>
        <v>0</v>
      </c>
      <c r="N45" s="62">
        <f t="shared" si="15"/>
        <v>1.6</v>
      </c>
      <c r="O45" s="29">
        <f t="shared" si="14"/>
        <v>156.8</v>
      </c>
    </row>
    <row r="46" spans="1:15">
      <c r="A46" s="26">
        <v>43</v>
      </c>
      <c r="B46" s="27" t="s">
        <v>245</v>
      </c>
      <c r="C46" s="27"/>
      <c r="D46" s="27" t="s">
        <v>211</v>
      </c>
      <c r="E46" s="27">
        <v>98</v>
      </c>
      <c r="F46" s="28">
        <v>0</v>
      </c>
      <c r="G46" s="29">
        <v>0</v>
      </c>
      <c r="H46" s="30"/>
      <c r="I46" s="55">
        <f t="shared" si="11"/>
        <v>0</v>
      </c>
      <c r="J46" s="56"/>
      <c r="K46" s="29">
        <f t="shared" si="12"/>
        <v>0</v>
      </c>
      <c r="L46" s="29"/>
      <c r="M46" s="29">
        <f t="shared" si="13"/>
        <v>0</v>
      </c>
      <c r="N46" s="62">
        <f t="shared" si="15"/>
        <v>0</v>
      </c>
      <c r="O46" s="29">
        <f t="shared" si="14"/>
        <v>0</v>
      </c>
    </row>
    <row r="47" s="3" customFormat="1" spans="1:15">
      <c r="A47" s="26">
        <v>44</v>
      </c>
      <c r="B47" s="30" t="s">
        <v>246</v>
      </c>
      <c r="C47" s="30"/>
      <c r="D47" s="30" t="s">
        <v>27</v>
      </c>
      <c r="E47" s="30">
        <v>88</v>
      </c>
      <c r="F47" s="34">
        <v>1</v>
      </c>
      <c r="G47" s="29">
        <v>88</v>
      </c>
      <c r="H47" s="30"/>
      <c r="I47" s="55">
        <f t="shared" si="11"/>
        <v>0</v>
      </c>
      <c r="J47" s="56">
        <v>0</v>
      </c>
      <c r="K47" s="29">
        <f t="shared" si="12"/>
        <v>0</v>
      </c>
      <c r="L47" s="29"/>
      <c r="M47" s="29">
        <f t="shared" si="13"/>
        <v>0</v>
      </c>
      <c r="N47" s="63">
        <f t="shared" si="15"/>
        <v>1</v>
      </c>
      <c r="O47" s="29">
        <f t="shared" si="14"/>
        <v>88</v>
      </c>
    </row>
    <row r="48" spans="1:15">
      <c r="A48" s="26">
        <v>45</v>
      </c>
      <c r="B48" s="27" t="s">
        <v>247</v>
      </c>
      <c r="C48" s="27"/>
      <c r="D48" s="27" t="s">
        <v>86</v>
      </c>
      <c r="E48" s="27">
        <v>9</v>
      </c>
      <c r="F48" s="28">
        <v>2</v>
      </c>
      <c r="G48" s="29">
        <v>18</v>
      </c>
      <c r="H48" s="30"/>
      <c r="I48" s="55">
        <f t="shared" si="11"/>
        <v>0</v>
      </c>
      <c r="J48" s="56"/>
      <c r="K48" s="29">
        <f t="shared" si="12"/>
        <v>0</v>
      </c>
      <c r="L48" s="29"/>
      <c r="M48" s="29">
        <f t="shared" si="13"/>
        <v>0</v>
      </c>
      <c r="N48" s="62">
        <f t="shared" si="15"/>
        <v>2</v>
      </c>
      <c r="O48" s="29">
        <f t="shared" si="14"/>
        <v>18</v>
      </c>
    </row>
    <row r="49" spans="1:15">
      <c r="A49" s="26">
        <v>46</v>
      </c>
      <c r="B49" s="27" t="s">
        <v>248</v>
      </c>
      <c r="C49" s="27"/>
      <c r="D49" s="27" t="s">
        <v>211</v>
      </c>
      <c r="E49" s="27">
        <v>8</v>
      </c>
      <c r="F49" s="28">
        <v>12.8</v>
      </c>
      <c r="G49" s="29">
        <v>102.4</v>
      </c>
      <c r="H49" s="30"/>
      <c r="I49" s="55">
        <f t="shared" si="11"/>
        <v>0</v>
      </c>
      <c r="J49" s="56"/>
      <c r="K49" s="29">
        <f t="shared" si="12"/>
        <v>0</v>
      </c>
      <c r="L49" s="29"/>
      <c r="M49" s="29">
        <f t="shared" si="13"/>
        <v>0</v>
      </c>
      <c r="N49" s="62">
        <f t="shared" si="15"/>
        <v>12.8</v>
      </c>
      <c r="O49" s="29">
        <f t="shared" si="14"/>
        <v>102.4</v>
      </c>
    </row>
    <row r="50" spans="1:15">
      <c r="A50" s="26">
        <v>47</v>
      </c>
      <c r="B50" s="27" t="s">
        <v>249</v>
      </c>
      <c r="C50" s="27"/>
      <c r="D50" s="27" t="s">
        <v>211</v>
      </c>
      <c r="E50" s="27">
        <v>12.3</v>
      </c>
      <c r="F50" s="28">
        <v>1</v>
      </c>
      <c r="G50" s="29">
        <v>12.3</v>
      </c>
      <c r="H50" s="30"/>
      <c r="I50" s="55">
        <f t="shared" si="11"/>
        <v>0</v>
      </c>
      <c r="J50" s="56">
        <v>0.9</v>
      </c>
      <c r="K50" s="29">
        <f t="shared" si="12"/>
        <v>11.07</v>
      </c>
      <c r="L50" s="29"/>
      <c r="M50" s="29">
        <f t="shared" si="13"/>
        <v>0</v>
      </c>
      <c r="N50" s="62">
        <f t="shared" si="15"/>
        <v>0.1</v>
      </c>
      <c r="O50" s="29">
        <f t="shared" si="14"/>
        <v>1.23</v>
      </c>
    </row>
    <row r="51" s="3" customFormat="1" spans="1:15">
      <c r="A51" s="26">
        <v>48</v>
      </c>
      <c r="B51" s="30" t="s">
        <v>250</v>
      </c>
      <c r="C51" s="30"/>
      <c r="D51" s="30" t="s">
        <v>211</v>
      </c>
      <c r="E51" s="30">
        <v>12.3</v>
      </c>
      <c r="F51" s="34">
        <v>3</v>
      </c>
      <c r="G51" s="29">
        <v>36.9</v>
      </c>
      <c r="H51" s="30"/>
      <c r="I51" s="55">
        <f t="shared" si="11"/>
        <v>0</v>
      </c>
      <c r="J51" s="56"/>
      <c r="K51" s="29">
        <f t="shared" si="12"/>
        <v>0</v>
      </c>
      <c r="L51" s="29"/>
      <c r="M51" s="29">
        <f t="shared" si="13"/>
        <v>0</v>
      </c>
      <c r="N51" s="63">
        <f t="shared" si="15"/>
        <v>3</v>
      </c>
      <c r="O51" s="29">
        <f t="shared" si="14"/>
        <v>36.9</v>
      </c>
    </row>
    <row r="52" s="3" customFormat="1" spans="1:15">
      <c r="A52" s="26">
        <v>49</v>
      </c>
      <c r="B52" s="30" t="s">
        <v>251</v>
      </c>
      <c r="C52" s="30"/>
      <c r="D52" s="30" t="s">
        <v>211</v>
      </c>
      <c r="E52" s="30">
        <v>85</v>
      </c>
      <c r="F52" s="34">
        <v>0.5</v>
      </c>
      <c r="G52" s="29">
        <v>42.5</v>
      </c>
      <c r="H52" s="30">
        <v>1</v>
      </c>
      <c r="I52" s="55">
        <f t="shared" si="11"/>
        <v>85</v>
      </c>
      <c r="J52" s="56">
        <v>0.5</v>
      </c>
      <c r="K52" s="29">
        <f t="shared" si="12"/>
        <v>42.5</v>
      </c>
      <c r="L52" s="29"/>
      <c r="M52" s="29">
        <f t="shared" si="13"/>
        <v>0</v>
      </c>
      <c r="N52" s="63">
        <f t="shared" si="15"/>
        <v>1</v>
      </c>
      <c r="O52" s="29">
        <f t="shared" si="14"/>
        <v>85</v>
      </c>
    </row>
    <row r="53" spans="1:15">
      <c r="A53" s="26">
        <v>50</v>
      </c>
      <c r="B53" s="27" t="s">
        <v>252</v>
      </c>
      <c r="C53" s="27" t="s">
        <v>223</v>
      </c>
      <c r="D53" s="27" t="s">
        <v>32</v>
      </c>
      <c r="E53" s="27">
        <v>10</v>
      </c>
      <c r="F53" s="28">
        <v>3</v>
      </c>
      <c r="G53" s="29">
        <v>30</v>
      </c>
      <c r="H53" s="30"/>
      <c r="I53" s="61">
        <f t="shared" si="11"/>
        <v>0</v>
      </c>
      <c r="J53" s="56">
        <v>2</v>
      </c>
      <c r="K53" s="29">
        <f t="shared" si="12"/>
        <v>20</v>
      </c>
      <c r="L53" s="29"/>
      <c r="M53" s="29">
        <f t="shared" si="13"/>
        <v>0</v>
      </c>
      <c r="N53" s="62">
        <f t="shared" si="15"/>
        <v>1</v>
      </c>
      <c r="O53" s="29">
        <f t="shared" si="14"/>
        <v>10</v>
      </c>
    </row>
    <row r="54" s="3" customFormat="1" spans="1:15">
      <c r="A54" s="26">
        <v>51</v>
      </c>
      <c r="B54" s="30" t="s">
        <v>253</v>
      </c>
      <c r="C54" s="30" t="s">
        <v>254</v>
      </c>
      <c r="D54" s="30" t="s">
        <v>86</v>
      </c>
      <c r="E54" s="30">
        <v>20</v>
      </c>
      <c r="F54" s="34">
        <v>0</v>
      </c>
      <c r="G54" s="29">
        <v>0</v>
      </c>
      <c r="H54" s="30">
        <v>6</v>
      </c>
      <c r="I54" s="61">
        <f t="shared" si="11"/>
        <v>120</v>
      </c>
      <c r="J54" s="56">
        <v>2</v>
      </c>
      <c r="K54" s="29">
        <f t="shared" si="12"/>
        <v>40</v>
      </c>
      <c r="L54" s="29"/>
      <c r="M54" s="29">
        <f t="shared" si="13"/>
        <v>0</v>
      </c>
      <c r="N54" s="63">
        <f t="shared" si="15"/>
        <v>4</v>
      </c>
      <c r="O54" s="29">
        <f t="shared" si="14"/>
        <v>80</v>
      </c>
    </row>
    <row r="55" spans="1:15">
      <c r="A55" s="26">
        <v>52</v>
      </c>
      <c r="B55" s="27" t="s">
        <v>255</v>
      </c>
      <c r="C55" s="27" t="s">
        <v>256</v>
      </c>
      <c r="D55" s="27" t="s">
        <v>64</v>
      </c>
      <c r="E55" s="27">
        <v>2.05</v>
      </c>
      <c r="F55" s="28">
        <v>17</v>
      </c>
      <c r="G55" s="29">
        <v>34.85</v>
      </c>
      <c r="H55" s="30"/>
      <c r="I55" s="61">
        <f t="shared" si="11"/>
        <v>0</v>
      </c>
      <c r="J55" s="56">
        <v>8</v>
      </c>
      <c r="K55" s="29">
        <f t="shared" si="12"/>
        <v>16.4</v>
      </c>
      <c r="L55" s="29"/>
      <c r="M55" s="29">
        <f t="shared" si="13"/>
        <v>0</v>
      </c>
      <c r="N55" s="62">
        <f t="shared" si="15"/>
        <v>9</v>
      </c>
      <c r="O55" s="29">
        <f t="shared" si="14"/>
        <v>18.45</v>
      </c>
    </row>
    <row r="56" spans="1:15">
      <c r="A56" s="26">
        <v>53</v>
      </c>
      <c r="B56" s="27" t="s">
        <v>257</v>
      </c>
      <c r="C56" s="27" t="s">
        <v>258</v>
      </c>
      <c r="D56" s="27" t="s">
        <v>27</v>
      </c>
      <c r="E56" s="27">
        <v>23.75</v>
      </c>
      <c r="F56" s="28">
        <v>0</v>
      </c>
      <c r="G56" s="29">
        <v>0</v>
      </c>
      <c r="H56" s="30"/>
      <c r="I56" s="61">
        <f t="shared" si="11"/>
        <v>0</v>
      </c>
      <c r="J56" s="56"/>
      <c r="K56" s="29">
        <f t="shared" si="12"/>
        <v>0</v>
      </c>
      <c r="L56" s="29"/>
      <c r="M56" s="29">
        <f t="shared" si="13"/>
        <v>0</v>
      </c>
      <c r="N56" s="62">
        <f t="shared" si="15"/>
        <v>0</v>
      </c>
      <c r="O56" s="29">
        <f t="shared" si="14"/>
        <v>0</v>
      </c>
    </row>
    <row r="57" spans="1:15">
      <c r="A57" s="26">
        <v>54</v>
      </c>
      <c r="B57" s="27" t="s">
        <v>259</v>
      </c>
      <c r="C57" s="27" t="s">
        <v>254</v>
      </c>
      <c r="D57" s="27" t="s">
        <v>86</v>
      </c>
      <c r="E57" s="27">
        <v>45</v>
      </c>
      <c r="F57" s="28">
        <v>0</v>
      </c>
      <c r="G57" s="29">
        <v>0</v>
      </c>
      <c r="H57" s="30"/>
      <c r="I57" s="61">
        <f t="shared" si="11"/>
        <v>0</v>
      </c>
      <c r="J57" s="56"/>
      <c r="K57" s="29">
        <f t="shared" si="12"/>
        <v>0</v>
      </c>
      <c r="L57" s="29"/>
      <c r="M57" s="29">
        <f t="shared" si="13"/>
        <v>0</v>
      </c>
      <c r="N57" s="62">
        <f t="shared" si="15"/>
        <v>0</v>
      </c>
      <c r="O57" s="29">
        <f t="shared" si="14"/>
        <v>0</v>
      </c>
    </row>
    <row r="58" spans="1:16">
      <c r="A58" s="26">
        <v>55</v>
      </c>
      <c r="B58" s="27" t="s">
        <v>260</v>
      </c>
      <c r="C58" s="27" t="s">
        <v>261</v>
      </c>
      <c r="D58" s="27" t="s">
        <v>86</v>
      </c>
      <c r="E58" s="27">
        <v>8</v>
      </c>
      <c r="F58" s="37">
        <v>10</v>
      </c>
      <c r="G58" s="38">
        <v>80</v>
      </c>
      <c r="H58" s="30"/>
      <c r="I58" s="55">
        <f t="shared" ref="I58:I77" si="16">H58*E58</f>
        <v>0</v>
      </c>
      <c r="J58" s="56">
        <v>10</v>
      </c>
      <c r="K58" s="38">
        <f t="shared" ref="K58:K77" si="17">E58*J58</f>
        <v>80</v>
      </c>
      <c r="L58" s="38"/>
      <c r="M58" s="38">
        <f t="shared" ref="M58:M77" si="18">L58*E58</f>
        <v>0</v>
      </c>
      <c r="N58" s="62">
        <f t="shared" si="15"/>
        <v>0</v>
      </c>
      <c r="O58" s="38">
        <f t="shared" si="14"/>
        <v>0</v>
      </c>
      <c r="P58" s="64"/>
    </row>
    <row r="59" s="3" customFormat="1" spans="1:16">
      <c r="A59" s="26">
        <v>56</v>
      </c>
      <c r="B59" s="30" t="s">
        <v>262</v>
      </c>
      <c r="C59" s="30"/>
      <c r="D59" s="30" t="s">
        <v>64</v>
      </c>
      <c r="E59" s="30">
        <v>175</v>
      </c>
      <c r="F59" s="39">
        <v>0.5</v>
      </c>
      <c r="G59" s="38">
        <v>87.5</v>
      </c>
      <c r="H59" s="30"/>
      <c r="I59" s="55">
        <f t="shared" si="16"/>
        <v>0</v>
      </c>
      <c r="J59" s="56"/>
      <c r="K59" s="38">
        <f t="shared" si="17"/>
        <v>0</v>
      </c>
      <c r="L59" s="38"/>
      <c r="M59" s="38">
        <f t="shared" si="18"/>
        <v>0</v>
      </c>
      <c r="N59" s="63">
        <f t="shared" si="15"/>
        <v>0.5</v>
      </c>
      <c r="O59" s="38">
        <f t="shared" si="14"/>
        <v>87.5</v>
      </c>
      <c r="P59" s="65"/>
    </row>
    <row r="60" spans="1:16">
      <c r="A60" s="26">
        <v>57</v>
      </c>
      <c r="B60" s="27" t="s">
        <v>263</v>
      </c>
      <c r="C60" s="27" t="s">
        <v>261</v>
      </c>
      <c r="D60" s="27" t="s">
        <v>64</v>
      </c>
      <c r="E60" s="27">
        <v>4.416</v>
      </c>
      <c r="F60" s="37">
        <v>5</v>
      </c>
      <c r="G60" s="38">
        <v>22.08</v>
      </c>
      <c r="H60" s="30">
        <v>24</v>
      </c>
      <c r="I60" s="55">
        <f t="shared" si="16"/>
        <v>105.984</v>
      </c>
      <c r="J60" s="56"/>
      <c r="K60" s="38">
        <f t="shared" si="17"/>
        <v>0</v>
      </c>
      <c r="L60" s="38"/>
      <c r="M60" s="38">
        <f t="shared" si="18"/>
        <v>0</v>
      </c>
      <c r="N60" s="62">
        <f t="shared" si="15"/>
        <v>29</v>
      </c>
      <c r="O60" s="38">
        <f t="shared" si="14"/>
        <v>128.064</v>
      </c>
      <c r="P60" s="64"/>
    </row>
    <row r="61" s="3" customFormat="1" spans="1:15">
      <c r="A61" s="26">
        <v>58</v>
      </c>
      <c r="B61" s="30" t="s">
        <v>264</v>
      </c>
      <c r="C61" s="30" t="s">
        <v>261</v>
      </c>
      <c r="D61" s="30" t="s">
        <v>86</v>
      </c>
      <c r="E61" s="44">
        <f>200/24</f>
        <v>8.33333333333333</v>
      </c>
      <c r="F61" s="34">
        <v>0</v>
      </c>
      <c r="G61" s="29">
        <v>0</v>
      </c>
      <c r="H61" s="30">
        <v>24</v>
      </c>
      <c r="I61" s="61">
        <f t="shared" si="16"/>
        <v>200</v>
      </c>
      <c r="J61" s="56"/>
      <c r="K61" s="29">
        <f t="shared" si="17"/>
        <v>0</v>
      </c>
      <c r="L61" s="29"/>
      <c r="M61" s="29">
        <f t="shared" si="18"/>
        <v>0</v>
      </c>
      <c r="N61" s="63">
        <f t="shared" si="15"/>
        <v>24</v>
      </c>
      <c r="O61" s="29">
        <f t="shared" si="14"/>
        <v>200</v>
      </c>
    </row>
    <row r="62" s="3" customFormat="1" spans="1:15">
      <c r="A62" s="26">
        <v>59</v>
      </c>
      <c r="B62" s="30" t="s">
        <v>265</v>
      </c>
      <c r="C62" s="30" t="s">
        <v>266</v>
      </c>
      <c r="D62" s="30" t="s">
        <v>32</v>
      </c>
      <c r="E62" s="30">
        <v>4.3</v>
      </c>
      <c r="F62" s="34">
        <v>0</v>
      </c>
      <c r="G62" s="29">
        <v>0</v>
      </c>
      <c r="H62" s="30">
        <v>42</v>
      </c>
      <c r="I62" s="61">
        <v>180</v>
      </c>
      <c r="J62" s="56">
        <v>2</v>
      </c>
      <c r="K62" s="29">
        <f t="shared" si="17"/>
        <v>8.6</v>
      </c>
      <c r="L62" s="29"/>
      <c r="M62" s="29">
        <f t="shared" si="18"/>
        <v>0</v>
      </c>
      <c r="N62" s="63">
        <f t="shared" si="15"/>
        <v>40</v>
      </c>
      <c r="O62" s="29">
        <f t="shared" si="14"/>
        <v>172</v>
      </c>
    </row>
    <row r="63" spans="1:15">
      <c r="A63" s="26">
        <v>60</v>
      </c>
      <c r="B63" s="27" t="s">
        <v>267</v>
      </c>
      <c r="C63" s="27" t="s">
        <v>266</v>
      </c>
      <c r="D63" s="27" t="s">
        <v>32</v>
      </c>
      <c r="E63" s="27">
        <v>7</v>
      </c>
      <c r="F63" s="28">
        <v>8</v>
      </c>
      <c r="G63" s="29">
        <v>56</v>
      </c>
      <c r="H63" s="30"/>
      <c r="I63" s="61">
        <f t="shared" si="16"/>
        <v>0</v>
      </c>
      <c r="J63" s="56">
        <v>6</v>
      </c>
      <c r="K63" s="29">
        <f t="shared" si="17"/>
        <v>42</v>
      </c>
      <c r="L63" s="29"/>
      <c r="M63" s="29">
        <f t="shared" si="18"/>
        <v>0</v>
      </c>
      <c r="N63" s="62">
        <f t="shared" si="15"/>
        <v>2</v>
      </c>
      <c r="O63" s="29">
        <f t="shared" si="14"/>
        <v>14</v>
      </c>
    </row>
    <row r="64" spans="1:15">
      <c r="A64" s="26">
        <v>61</v>
      </c>
      <c r="B64" s="27" t="s">
        <v>268</v>
      </c>
      <c r="C64" s="27"/>
      <c r="D64" s="27" t="s">
        <v>64</v>
      </c>
      <c r="E64" s="27">
        <v>200</v>
      </c>
      <c r="F64" s="28">
        <v>0</v>
      </c>
      <c r="G64" s="29">
        <v>0</v>
      </c>
      <c r="H64" s="30"/>
      <c r="I64" s="61">
        <f t="shared" si="16"/>
        <v>0</v>
      </c>
      <c r="J64" s="56"/>
      <c r="K64" s="29">
        <f t="shared" si="17"/>
        <v>0</v>
      </c>
      <c r="L64" s="29"/>
      <c r="M64" s="29">
        <f t="shared" si="18"/>
        <v>0</v>
      </c>
      <c r="N64" s="62">
        <f t="shared" si="15"/>
        <v>0</v>
      </c>
      <c r="O64" s="29">
        <f t="shared" si="14"/>
        <v>0</v>
      </c>
    </row>
    <row r="65" s="3" customFormat="1" spans="1:15">
      <c r="A65" s="26">
        <v>62</v>
      </c>
      <c r="B65" s="30" t="s">
        <v>269</v>
      </c>
      <c r="C65" s="30" t="s">
        <v>223</v>
      </c>
      <c r="D65" s="30" t="s">
        <v>32</v>
      </c>
      <c r="E65" s="30">
        <v>6</v>
      </c>
      <c r="F65" s="34">
        <v>2</v>
      </c>
      <c r="G65" s="29">
        <v>12</v>
      </c>
      <c r="H65" s="30">
        <v>24</v>
      </c>
      <c r="I65" s="61">
        <f t="shared" si="16"/>
        <v>144</v>
      </c>
      <c r="J65" s="56">
        <v>9</v>
      </c>
      <c r="K65" s="29">
        <f t="shared" si="17"/>
        <v>54</v>
      </c>
      <c r="L65" s="29"/>
      <c r="M65" s="29">
        <f t="shared" si="18"/>
        <v>0</v>
      </c>
      <c r="N65" s="63">
        <f t="shared" si="15"/>
        <v>17</v>
      </c>
      <c r="O65" s="29">
        <f t="shared" si="14"/>
        <v>102</v>
      </c>
    </row>
    <row r="66" spans="1:15">
      <c r="A66" s="26">
        <v>63</v>
      </c>
      <c r="B66" s="27" t="s">
        <v>270</v>
      </c>
      <c r="C66" s="27"/>
      <c r="D66" s="27" t="s">
        <v>32</v>
      </c>
      <c r="E66" s="27">
        <v>4.25</v>
      </c>
      <c r="F66" s="28">
        <v>12</v>
      </c>
      <c r="G66" s="29">
        <v>51</v>
      </c>
      <c r="H66" s="30"/>
      <c r="I66" s="61">
        <f t="shared" si="16"/>
        <v>0</v>
      </c>
      <c r="J66" s="56">
        <v>9</v>
      </c>
      <c r="K66" s="29">
        <f t="shared" si="17"/>
        <v>38.25</v>
      </c>
      <c r="L66" s="29"/>
      <c r="M66" s="29">
        <f t="shared" si="18"/>
        <v>0</v>
      </c>
      <c r="N66" s="62">
        <f t="shared" si="15"/>
        <v>3</v>
      </c>
      <c r="O66" s="29">
        <f t="shared" si="14"/>
        <v>12.75</v>
      </c>
    </row>
    <row r="67" spans="1:15">
      <c r="A67" s="26">
        <v>64</v>
      </c>
      <c r="B67" s="27" t="s">
        <v>271</v>
      </c>
      <c r="C67" s="27" t="s">
        <v>200</v>
      </c>
      <c r="D67" s="27" t="s">
        <v>32</v>
      </c>
      <c r="E67" s="27">
        <v>8</v>
      </c>
      <c r="F67" s="28">
        <v>0</v>
      </c>
      <c r="G67" s="29">
        <v>0</v>
      </c>
      <c r="H67" s="30"/>
      <c r="I67" s="61">
        <f t="shared" si="16"/>
        <v>0</v>
      </c>
      <c r="J67" s="56"/>
      <c r="K67" s="29">
        <f t="shared" si="17"/>
        <v>0</v>
      </c>
      <c r="L67" s="29"/>
      <c r="M67" s="29">
        <f t="shared" si="18"/>
        <v>0</v>
      </c>
      <c r="N67" s="62">
        <f t="shared" si="15"/>
        <v>0</v>
      </c>
      <c r="O67" s="29">
        <f t="shared" ref="O67:O98" si="19">N67*E67</f>
        <v>0</v>
      </c>
    </row>
    <row r="68" spans="1:15">
      <c r="A68" s="26">
        <v>65</v>
      </c>
      <c r="B68" s="27" t="s">
        <v>272</v>
      </c>
      <c r="C68" s="27" t="s">
        <v>254</v>
      </c>
      <c r="D68" s="27" t="s">
        <v>86</v>
      </c>
      <c r="E68" s="27">
        <v>45</v>
      </c>
      <c r="F68" s="28">
        <v>0</v>
      </c>
      <c r="G68" s="29">
        <v>0</v>
      </c>
      <c r="H68" s="30"/>
      <c r="I68" s="61">
        <f t="shared" si="16"/>
        <v>0</v>
      </c>
      <c r="J68" s="56"/>
      <c r="K68" s="29">
        <f t="shared" si="17"/>
        <v>0</v>
      </c>
      <c r="L68" s="29"/>
      <c r="M68" s="29">
        <f t="shared" si="18"/>
        <v>0</v>
      </c>
      <c r="N68" s="62">
        <f t="shared" si="15"/>
        <v>0</v>
      </c>
      <c r="O68" s="29">
        <f t="shared" si="19"/>
        <v>0</v>
      </c>
    </row>
    <row r="69" spans="1:15">
      <c r="A69" s="26">
        <v>66</v>
      </c>
      <c r="B69" s="27" t="s">
        <v>273</v>
      </c>
      <c r="C69" s="27" t="s">
        <v>223</v>
      </c>
      <c r="D69" s="27" t="s">
        <v>86</v>
      </c>
      <c r="E69" s="27">
        <v>2.1</v>
      </c>
      <c r="F69" s="28">
        <v>2</v>
      </c>
      <c r="G69" s="29">
        <v>4.2</v>
      </c>
      <c r="H69" s="30">
        <v>20</v>
      </c>
      <c r="I69" s="61">
        <f t="shared" si="16"/>
        <v>42</v>
      </c>
      <c r="J69" s="56">
        <v>2</v>
      </c>
      <c r="K69" s="29">
        <f t="shared" si="17"/>
        <v>4.2</v>
      </c>
      <c r="L69" s="29"/>
      <c r="M69" s="29">
        <f t="shared" si="18"/>
        <v>0</v>
      </c>
      <c r="N69" s="62">
        <f t="shared" si="15"/>
        <v>20</v>
      </c>
      <c r="O69" s="29">
        <f t="shared" si="19"/>
        <v>42</v>
      </c>
    </row>
    <row r="70" spans="1:15">
      <c r="A70" s="26">
        <v>67</v>
      </c>
      <c r="B70" s="27" t="s">
        <v>274</v>
      </c>
      <c r="C70" s="27" t="s">
        <v>258</v>
      </c>
      <c r="D70" s="27" t="s">
        <v>27</v>
      </c>
      <c r="E70" s="27">
        <v>38</v>
      </c>
      <c r="F70" s="28">
        <v>0</v>
      </c>
      <c r="G70" s="29">
        <v>0</v>
      </c>
      <c r="H70" s="30"/>
      <c r="I70" s="61">
        <f t="shared" si="16"/>
        <v>0</v>
      </c>
      <c r="J70" s="56"/>
      <c r="K70" s="29">
        <f t="shared" si="17"/>
        <v>0</v>
      </c>
      <c r="L70" s="29"/>
      <c r="M70" s="29">
        <f t="shared" si="18"/>
        <v>0</v>
      </c>
      <c r="N70" s="62">
        <f t="shared" si="15"/>
        <v>0</v>
      </c>
      <c r="O70" s="29">
        <f t="shared" si="19"/>
        <v>0</v>
      </c>
    </row>
    <row r="71" s="3" customFormat="1" spans="1:15">
      <c r="A71" s="26">
        <v>68</v>
      </c>
      <c r="B71" s="30" t="s">
        <v>275</v>
      </c>
      <c r="C71" s="30"/>
      <c r="D71" s="30" t="s">
        <v>64</v>
      </c>
      <c r="E71" s="30">
        <v>115</v>
      </c>
      <c r="F71" s="34">
        <v>0.5</v>
      </c>
      <c r="G71" s="29">
        <v>57.5</v>
      </c>
      <c r="H71" s="30"/>
      <c r="I71" s="61">
        <f t="shared" si="16"/>
        <v>0</v>
      </c>
      <c r="J71" s="56"/>
      <c r="K71" s="29">
        <f t="shared" si="17"/>
        <v>0</v>
      </c>
      <c r="L71" s="29"/>
      <c r="M71" s="29">
        <f t="shared" si="18"/>
        <v>0</v>
      </c>
      <c r="N71" s="63">
        <f t="shared" si="15"/>
        <v>0.5</v>
      </c>
      <c r="O71" s="29">
        <f t="shared" si="19"/>
        <v>57.5</v>
      </c>
    </row>
    <row r="72" spans="1:15">
      <c r="A72" s="26">
        <v>69</v>
      </c>
      <c r="B72" s="27" t="s">
        <v>276</v>
      </c>
      <c r="C72" s="27"/>
      <c r="D72" s="27" t="s">
        <v>76</v>
      </c>
      <c r="E72" s="27">
        <v>9</v>
      </c>
      <c r="F72" s="28">
        <v>2</v>
      </c>
      <c r="G72" s="29">
        <v>18</v>
      </c>
      <c r="H72" s="30"/>
      <c r="I72" s="61">
        <f t="shared" si="16"/>
        <v>0</v>
      </c>
      <c r="J72" s="56">
        <v>2</v>
      </c>
      <c r="K72" s="29">
        <f t="shared" si="17"/>
        <v>18</v>
      </c>
      <c r="L72" s="29"/>
      <c r="M72" s="29">
        <f t="shared" si="18"/>
        <v>0</v>
      </c>
      <c r="N72" s="62">
        <f t="shared" si="15"/>
        <v>0</v>
      </c>
      <c r="O72" s="29">
        <f t="shared" si="19"/>
        <v>0</v>
      </c>
    </row>
    <row r="73" spans="1:15">
      <c r="A73" s="26">
        <v>70</v>
      </c>
      <c r="B73" s="27" t="s">
        <v>277</v>
      </c>
      <c r="C73" s="27"/>
      <c r="D73" s="27" t="s">
        <v>278</v>
      </c>
      <c r="E73" s="27">
        <v>8</v>
      </c>
      <c r="F73" s="28">
        <v>4</v>
      </c>
      <c r="G73" s="29">
        <v>32</v>
      </c>
      <c r="H73" s="30"/>
      <c r="I73" s="61">
        <f t="shared" si="16"/>
        <v>0</v>
      </c>
      <c r="J73" s="56">
        <v>4</v>
      </c>
      <c r="K73" s="29">
        <f t="shared" si="17"/>
        <v>32</v>
      </c>
      <c r="L73" s="29"/>
      <c r="M73" s="29">
        <f t="shared" si="18"/>
        <v>0</v>
      </c>
      <c r="N73" s="62">
        <f t="shared" si="15"/>
        <v>0</v>
      </c>
      <c r="O73" s="29">
        <f t="shared" si="19"/>
        <v>0</v>
      </c>
    </row>
    <row r="74" spans="1:15">
      <c r="A74" s="26">
        <v>71</v>
      </c>
      <c r="B74" s="27" t="s">
        <v>279</v>
      </c>
      <c r="C74" s="27" t="s">
        <v>254</v>
      </c>
      <c r="D74" s="27" t="s">
        <v>86</v>
      </c>
      <c r="E74" s="27">
        <v>33</v>
      </c>
      <c r="F74" s="28">
        <v>1</v>
      </c>
      <c r="G74" s="29">
        <v>33</v>
      </c>
      <c r="H74" s="30"/>
      <c r="I74" s="61">
        <f t="shared" si="16"/>
        <v>0</v>
      </c>
      <c r="J74" s="56">
        <v>1</v>
      </c>
      <c r="K74" s="29">
        <f t="shared" si="17"/>
        <v>33</v>
      </c>
      <c r="L74" s="29"/>
      <c r="M74" s="29">
        <f t="shared" si="18"/>
        <v>0</v>
      </c>
      <c r="N74" s="62">
        <f t="shared" ref="N74:N105" si="20">F74+H74-J74</f>
        <v>0</v>
      </c>
      <c r="O74" s="29">
        <f t="shared" si="19"/>
        <v>0</v>
      </c>
    </row>
    <row r="75" spans="1:15">
      <c r="A75" s="26">
        <v>72</v>
      </c>
      <c r="B75" s="27" t="s">
        <v>280</v>
      </c>
      <c r="C75" s="27"/>
      <c r="D75" s="27" t="s">
        <v>86</v>
      </c>
      <c r="E75" s="27">
        <v>28</v>
      </c>
      <c r="F75" s="28">
        <v>0</v>
      </c>
      <c r="G75" s="29">
        <v>0</v>
      </c>
      <c r="H75" s="30">
        <v>1</v>
      </c>
      <c r="I75" s="61">
        <f t="shared" si="16"/>
        <v>28</v>
      </c>
      <c r="J75" s="56"/>
      <c r="K75" s="29">
        <f t="shared" si="17"/>
        <v>0</v>
      </c>
      <c r="L75" s="29"/>
      <c r="M75" s="29">
        <f t="shared" si="18"/>
        <v>0</v>
      </c>
      <c r="N75" s="62">
        <f t="shared" si="20"/>
        <v>1</v>
      </c>
      <c r="O75" s="29">
        <f t="shared" si="19"/>
        <v>28</v>
      </c>
    </row>
    <row r="76" s="3" customFormat="1" spans="1:15">
      <c r="A76" s="26">
        <v>73</v>
      </c>
      <c r="B76" s="30" t="s">
        <v>281</v>
      </c>
      <c r="C76" s="30" t="s">
        <v>282</v>
      </c>
      <c r="D76" s="30" t="s">
        <v>86</v>
      </c>
      <c r="E76" s="30">
        <v>5</v>
      </c>
      <c r="F76" s="34">
        <v>0</v>
      </c>
      <c r="G76" s="29">
        <v>0</v>
      </c>
      <c r="H76" s="30">
        <v>6</v>
      </c>
      <c r="I76" s="61">
        <f t="shared" si="16"/>
        <v>30</v>
      </c>
      <c r="J76" s="56">
        <v>5</v>
      </c>
      <c r="K76" s="29">
        <f t="shared" si="17"/>
        <v>25</v>
      </c>
      <c r="L76" s="29"/>
      <c r="M76" s="29">
        <f t="shared" si="18"/>
        <v>0</v>
      </c>
      <c r="N76" s="63">
        <f t="shared" si="20"/>
        <v>1</v>
      </c>
      <c r="O76" s="29">
        <f t="shared" si="19"/>
        <v>5</v>
      </c>
    </row>
    <row r="77" spans="1:15">
      <c r="A77" s="26">
        <v>74</v>
      </c>
      <c r="B77" s="27" t="s">
        <v>283</v>
      </c>
      <c r="C77" s="27" t="s">
        <v>284</v>
      </c>
      <c r="D77" s="27" t="s">
        <v>86</v>
      </c>
      <c r="E77" s="27">
        <v>55</v>
      </c>
      <c r="F77" s="28">
        <v>1</v>
      </c>
      <c r="G77" s="29">
        <v>55</v>
      </c>
      <c r="H77" s="30"/>
      <c r="I77" s="61">
        <f t="shared" si="16"/>
        <v>0</v>
      </c>
      <c r="J77" s="56">
        <v>1</v>
      </c>
      <c r="K77" s="29">
        <f t="shared" si="17"/>
        <v>55</v>
      </c>
      <c r="L77" s="29"/>
      <c r="M77" s="29">
        <f t="shared" si="18"/>
        <v>0</v>
      </c>
      <c r="N77" s="62">
        <f t="shared" si="20"/>
        <v>0</v>
      </c>
      <c r="O77" s="29">
        <f t="shared" si="19"/>
        <v>0</v>
      </c>
    </row>
    <row r="78" s="3" customFormat="1" spans="1:15">
      <c r="A78" s="26">
        <v>75</v>
      </c>
      <c r="B78" s="30" t="s">
        <v>285</v>
      </c>
      <c r="C78" s="30" t="s">
        <v>254</v>
      </c>
      <c r="D78" s="30" t="s">
        <v>86</v>
      </c>
      <c r="E78" s="30">
        <v>20</v>
      </c>
      <c r="F78" s="34">
        <v>0</v>
      </c>
      <c r="G78" s="29">
        <v>0</v>
      </c>
      <c r="H78" s="30">
        <v>6</v>
      </c>
      <c r="I78" s="61">
        <f t="shared" ref="I78:I105" si="21">H78*E78</f>
        <v>120</v>
      </c>
      <c r="J78" s="56">
        <v>3</v>
      </c>
      <c r="K78" s="29">
        <f t="shared" ref="K78:K105" si="22">E78*J78</f>
        <v>60</v>
      </c>
      <c r="L78" s="29"/>
      <c r="M78" s="29">
        <f t="shared" ref="M78:M104" si="23">L78*E78</f>
        <v>0</v>
      </c>
      <c r="N78" s="63">
        <f t="shared" si="20"/>
        <v>3</v>
      </c>
      <c r="O78" s="29">
        <f t="shared" si="19"/>
        <v>60</v>
      </c>
    </row>
    <row r="79" spans="1:15">
      <c r="A79" s="26">
        <v>76</v>
      </c>
      <c r="B79" s="27" t="s">
        <v>286</v>
      </c>
      <c r="C79" s="27" t="s">
        <v>205</v>
      </c>
      <c r="D79" s="27" t="s">
        <v>86</v>
      </c>
      <c r="E79" s="27">
        <v>23</v>
      </c>
      <c r="F79" s="28">
        <v>7</v>
      </c>
      <c r="G79" s="29">
        <v>161</v>
      </c>
      <c r="H79" s="30"/>
      <c r="I79" s="61">
        <f t="shared" si="21"/>
        <v>0</v>
      </c>
      <c r="J79" s="56">
        <v>4</v>
      </c>
      <c r="K79" s="29">
        <f t="shared" si="22"/>
        <v>92</v>
      </c>
      <c r="L79" s="29"/>
      <c r="M79" s="29">
        <f t="shared" si="23"/>
        <v>0</v>
      </c>
      <c r="N79" s="62">
        <f t="shared" si="20"/>
        <v>3</v>
      </c>
      <c r="O79" s="29">
        <f t="shared" si="19"/>
        <v>69</v>
      </c>
    </row>
    <row r="80" spans="1:15">
      <c r="A80" s="26">
        <v>77</v>
      </c>
      <c r="B80" s="27" t="s">
        <v>287</v>
      </c>
      <c r="C80" s="27"/>
      <c r="D80" s="27" t="s">
        <v>109</v>
      </c>
      <c r="E80" s="27">
        <v>25</v>
      </c>
      <c r="F80" s="28">
        <v>0.1</v>
      </c>
      <c r="G80" s="29">
        <v>2.5</v>
      </c>
      <c r="H80" s="30"/>
      <c r="I80" s="61">
        <f t="shared" si="21"/>
        <v>0</v>
      </c>
      <c r="J80" s="56">
        <v>0.1</v>
      </c>
      <c r="K80" s="29">
        <f t="shared" si="22"/>
        <v>2.5</v>
      </c>
      <c r="L80" s="29"/>
      <c r="M80" s="29">
        <f t="shared" si="23"/>
        <v>0</v>
      </c>
      <c r="N80" s="62">
        <f t="shared" si="20"/>
        <v>0</v>
      </c>
      <c r="O80" s="29">
        <f t="shared" si="19"/>
        <v>0</v>
      </c>
    </row>
    <row r="81" spans="1:15">
      <c r="A81" s="26">
        <v>78</v>
      </c>
      <c r="B81" s="27" t="s">
        <v>288</v>
      </c>
      <c r="C81" s="27"/>
      <c r="D81" s="27" t="s">
        <v>109</v>
      </c>
      <c r="E81" s="27">
        <v>70</v>
      </c>
      <c r="F81" s="28">
        <v>0.8</v>
      </c>
      <c r="G81" s="29">
        <v>56</v>
      </c>
      <c r="H81" s="30"/>
      <c r="I81" s="61">
        <f t="shared" si="21"/>
        <v>0</v>
      </c>
      <c r="J81" s="56">
        <v>0.8</v>
      </c>
      <c r="K81" s="29">
        <f t="shared" si="22"/>
        <v>56</v>
      </c>
      <c r="L81" s="29"/>
      <c r="M81" s="29">
        <f t="shared" si="23"/>
        <v>0</v>
      </c>
      <c r="N81" s="62">
        <f t="shared" si="20"/>
        <v>0</v>
      </c>
      <c r="O81" s="29">
        <f t="shared" si="19"/>
        <v>0</v>
      </c>
    </row>
    <row r="82" spans="1:15">
      <c r="A82" s="26">
        <v>79</v>
      </c>
      <c r="B82" s="27" t="s">
        <v>289</v>
      </c>
      <c r="C82" s="27"/>
      <c r="D82" s="27" t="s">
        <v>109</v>
      </c>
      <c r="E82" s="27">
        <v>35</v>
      </c>
      <c r="F82" s="28">
        <v>0</v>
      </c>
      <c r="G82" s="29">
        <v>0</v>
      </c>
      <c r="H82" s="30"/>
      <c r="I82" s="61">
        <f t="shared" si="21"/>
        <v>0</v>
      </c>
      <c r="J82" s="56"/>
      <c r="K82" s="29">
        <f t="shared" si="22"/>
        <v>0</v>
      </c>
      <c r="L82" s="29"/>
      <c r="M82" s="29">
        <f t="shared" si="23"/>
        <v>0</v>
      </c>
      <c r="N82" s="62">
        <f t="shared" si="20"/>
        <v>0</v>
      </c>
      <c r="O82" s="29">
        <f t="shared" si="19"/>
        <v>0</v>
      </c>
    </row>
    <row r="83" spans="1:15">
      <c r="A83" s="26">
        <v>80</v>
      </c>
      <c r="B83" s="27" t="s">
        <v>290</v>
      </c>
      <c r="C83" s="27"/>
      <c r="D83" s="27" t="s">
        <v>109</v>
      </c>
      <c r="E83" s="27">
        <v>8</v>
      </c>
      <c r="F83" s="28">
        <v>1.7</v>
      </c>
      <c r="G83" s="29">
        <v>13.6</v>
      </c>
      <c r="H83" s="30"/>
      <c r="I83" s="61">
        <f t="shared" si="21"/>
        <v>0</v>
      </c>
      <c r="J83" s="56">
        <v>1.7</v>
      </c>
      <c r="K83" s="29">
        <f t="shared" si="22"/>
        <v>13.6</v>
      </c>
      <c r="L83" s="29"/>
      <c r="M83" s="29">
        <f t="shared" si="23"/>
        <v>0</v>
      </c>
      <c r="N83" s="62">
        <f t="shared" si="20"/>
        <v>0</v>
      </c>
      <c r="O83" s="29">
        <f t="shared" si="19"/>
        <v>0</v>
      </c>
    </row>
    <row r="84" spans="1:15">
      <c r="A84" s="26">
        <v>81</v>
      </c>
      <c r="B84" s="27" t="s">
        <v>291</v>
      </c>
      <c r="C84" s="27"/>
      <c r="D84" s="27" t="s">
        <v>27</v>
      </c>
      <c r="E84" s="27">
        <v>55</v>
      </c>
      <c r="F84" s="28">
        <v>2</v>
      </c>
      <c r="G84" s="29">
        <v>110</v>
      </c>
      <c r="H84" s="30">
        <v>5</v>
      </c>
      <c r="I84" s="61">
        <f t="shared" si="21"/>
        <v>275</v>
      </c>
      <c r="J84" s="56">
        <v>3</v>
      </c>
      <c r="K84" s="29">
        <f t="shared" si="22"/>
        <v>165</v>
      </c>
      <c r="L84" s="29"/>
      <c r="M84" s="29">
        <f t="shared" si="23"/>
        <v>0</v>
      </c>
      <c r="N84" s="62">
        <f t="shared" si="20"/>
        <v>4</v>
      </c>
      <c r="O84" s="29">
        <f t="shared" si="19"/>
        <v>220</v>
      </c>
    </row>
    <row r="85" spans="1:15">
      <c r="A85" s="26">
        <v>82</v>
      </c>
      <c r="B85" s="27" t="s">
        <v>292</v>
      </c>
      <c r="C85" s="27"/>
      <c r="D85" s="27" t="s">
        <v>109</v>
      </c>
      <c r="E85" s="27">
        <v>19</v>
      </c>
      <c r="F85" s="28">
        <v>0</v>
      </c>
      <c r="G85" s="29">
        <v>0</v>
      </c>
      <c r="H85" s="30"/>
      <c r="I85" s="61">
        <f t="shared" si="21"/>
        <v>0</v>
      </c>
      <c r="J85" s="56"/>
      <c r="K85" s="29">
        <f t="shared" si="22"/>
        <v>0</v>
      </c>
      <c r="L85" s="68"/>
      <c r="M85" s="29">
        <f t="shared" si="23"/>
        <v>0</v>
      </c>
      <c r="N85" s="62">
        <f t="shared" si="20"/>
        <v>0</v>
      </c>
      <c r="O85" s="29">
        <f t="shared" si="19"/>
        <v>0</v>
      </c>
    </row>
    <row r="86" ht="12" customHeight="1" spans="1:15">
      <c r="A86" s="26">
        <v>83</v>
      </c>
      <c r="B86" s="27" t="s">
        <v>292</v>
      </c>
      <c r="C86" s="27"/>
      <c r="D86" s="27" t="s">
        <v>109</v>
      </c>
      <c r="E86" s="27">
        <v>15</v>
      </c>
      <c r="F86" s="28">
        <v>0</v>
      </c>
      <c r="G86" s="29">
        <v>0</v>
      </c>
      <c r="H86" s="30"/>
      <c r="I86" s="61">
        <f t="shared" si="21"/>
        <v>0</v>
      </c>
      <c r="J86" s="56"/>
      <c r="K86" s="29">
        <f t="shared" si="22"/>
        <v>0</v>
      </c>
      <c r="L86" s="29"/>
      <c r="M86" s="29">
        <f t="shared" si="23"/>
        <v>0</v>
      </c>
      <c r="N86" s="62">
        <f t="shared" si="20"/>
        <v>0</v>
      </c>
      <c r="O86" s="29">
        <f t="shared" si="19"/>
        <v>0</v>
      </c>
    </row>
    <row r="87" spans="1:15">
      <c r="A87" s="26">
        <v>84</v>
      </c>
      <c r="B87" s="27" t="s">
        <v>293</v>
      </c>
      <c r="C87" s="27"/>
      <c r="D87" s="27" t="s">
        <v>76</v>
      </c>
      <c r="E87" s="27">
        <v>5</v>
      </c>
      <c r="F87" s="28">
        <v>0</v>
      </c>
      <c r="G87" s="29">
        <v>0</v>
      </c>
      <c r="H87" s="30"/>
      <c r="I87" s="61">
        <f t="shared" si="21"/>
        <v>0</v>
      </c>
      <c r="J87" s="56"/>
      <c r="K87" s="29">
        <f t="shared" si="22"/>
        <v>0</v>
      </c>
      <c r="L87" s="29"/>
      <c r="M87" s="29">
        <f t="shared" si="23"/>
        <v>0</v>
      </c>
      <c r="N87" s="62">
        <f t="shared" si="20"/>
        <v>0</v>
      </c>
      <c r="O87" s="29">
        <f t="shared" si="19"/>
        <v>0</v>
      </c>
    </row>
    <row r="88" spans="1:15">
      <c r="A88" s="26">
        <v>85</v>
      </c>
      <c r="B88" s="27" t="s">
        <v>294</v>
      </c>
      <c r="C88" s="27"/>
      <c r="D88" s="27" t="s">
        <v>76</v>
      </c>
      <c r="E88" s="27">
        <v>7</v>
      </c>
      <c r="F88" s="28">
        <v>0</v>
      </c>
      <c r="G88" s="29">
        <v>0</v>
      </c>
      <c r="H88" s="30"/>
      <c r="I88" s="61">
        <f t="shared" si="21"/>
        <v>0</v>
      </c>
      <c r="J88" s="56"/>
      <c r="K88" s="29">
        <f t="shared" si="22"/>
        <v>0</v>
      </c>
      <c r="L88" s="29"/>
      <c r="M88" s="29">
        <f t="shared" si="23"/>
        <v>0</v>
      </c>
      <c r="N88" s="62">
        <f t="shared" si="20"/>
        <v>0</v>
      </c>
      <c r="O88" s="29">
        <f t="shared" si="19"/>
        <v>0</v>
      </c>
    </row>
    <row r="89" spans="1:15">
      <c r="A89" s="26">
        <v>86</v>
      </c>
      <c r="B89" s="27" t="s">
        <v>295</v>
      </c>
      <c r="C89" s="27"/>
      <c r="D89" s="27" t="s">
        <v>32</v>
      </c>
      <c r="E89" s="27">
        <v>8</v>
      </c>
      <c r="F89" s="28">
        <v>0</v>
      </c>
      <c r="G89" s="29">
        <v>0</v>
      </c>
      <c r="H89" s="30"/>
      <c r="I89" s="61">
        <f t="shared" si="21"/>
        <v>0</v>
      </c>
      <c r="J89" s="56"/>
      <c r="K89" s="29">
        <f t="shared" si="22"/>
        <v>0</v>
      </c>
      <c r="L89" s="29"/>
      <c r="M89" s="29">
        <f t="shared" si="23"/>
        <v>0</v>
      </c>
      <c r="N89" s="62">
        <f t="shared" si="20"/>
        <v>0</v>
      </c>
      <c r="O89" s="29">
        <f t="shared" si="19"/>
        <v>0</v>
      </c>
    </row>
    <row r="90" spans="1:15">
      <c r="A90" s="26">
        <v>87</v>
      </c>
      <c r="B90" s="27" t="s">
        <v>296</v>
      </c>
      <c r="C90" s="27"/>
      <c r="D90" s="27" t="s">
        <v>109</v>
      </c>
      <c r="E90" s="27">
        <v>90</v>
      </c>
      <c r="F90" s="28">
        <v>0.7</v>
      </c>
      <c r="G90" s="29">
        <v>63</v>
      </c>
      <c r="H90" s="30"/>
      <c r="I90" s="61">
        <f t="shared" si="21"/>
        <v>0</v>
      </c>
      <c r="J90" s="56">
        <v>0.6</v>
      </c>
      <c r="K90" s="29">
        <f t="shared" si="22"/>
        <v>54</v>
      </c>
      <c r="L90" s="29"/>
      <c r="M90" s="29">
        <f t="shared" si="23"/>
        <v>0</v>
      </c>
      <c r="N90" s="62">
        <f t="shared" si="20"/>
        <v>0.1</v>
      </c>
      <c r="O90" s="29">
        <f t="shared" si="19"/>
        <v>9</v>
      </c>
    </row>
    <row r="91" spans="1:15">
      <c r="A91" s="26">
        <v>88</v>
      </c>
      <c r="B91" s="27" t="s">
        <v>297</v>
      </c>
      <c r="C91" s="27" t="s">
        <v>298</v>
      </c>
      <c r="D91" s="27" t="s">
        <v>86</v>
      </c>
      <c r="E91" s="27">
        <v>8.75</v>
      </c>
      <c r="F91" s="28">
        <v>14</v>
      </c>
      <c r="G91" s="29">
        <v>122.5</v>
      </c>
      <c r="H91" s="30"/>
      <c r="I91" s="61">
        <f t="shared" si="21"/>
        <v>0</v>
      </c>
      <c r="J91" s="56">
        <v>6</v>
      </c>
      <c r="K91" s="29">
        <f t="shared" si="22"/>
        <v>52.5</v>
      </c>
      <c r="L91" s="29"/>
      <c r="M91" s="29">
        <f t="shared" si="23"/>
        <v>0</v>
      </c>
      <c r="N91" s="62">
        <f t="shared" si="20"/>
        <v>8</v>
      </c>
      <c r="O91" s="29">
        <f t="shared" si="19"/>
        <v>70</v>
      </c>
    </row>
    <row r="92" spans="1:15">
      <c r="A92" s="26">
        <v>89</v>
      </c>
      <c r="B92" s="27" t="s">
        <v>299</v>
      </c>
      <c r="C92" s="27" t="s">
        <v>205</v>
      </c>
      <c r="D92" s="27" t="s">
        <v>64</v>
      </c>
      <c r="E92" s="27">
        <v>7.33</v>
      </c>
      <c r="F92" s="28">
        <v>0</v>
      </c>
      <c r="G92" s="29">
        <v>0</v>
      </c>
      <c r="H92" s="30"/>
      <c r="I92" s="61">
        <f t="shared" si="21"/>
        <v>0</v>
      </c>
      <c r="J92" s="56"/>
      <c r="K92" s="29">
        <f t="shared" si="22"/>
        <v>0</v>
      </c>
      <c r="L92" s="69"/>
      <c r="M92" s="29">
        <f t="shared" si="23"/>
        <v>0</v>
      </c>
      <c r="N92" s="62">
        <f t="shared" si="20"/>
        <v>0</v>
      </c>
      <c r="O92" s="29">
        <f t="shared" si="19"/>
        <v>0</v>
      </c>
    </row>
    <row r="93" spans="1:15">
      <c r="A93" s="26">
        <v>90</v>
      </c>
      <c r="B93" s="27" t="s">
        <v>300</v>
      </c>
      <c r="C93" s="27" t="s">
        <v>254</v>
      </c>
      <c r="D93" s="27" t="s">
        <v>64</v>
      </c>
      <c r="E93" s="27">
        <v>20</v>
      </c>
      <c r="F93" s="28">
        <v>2</v>
      </c>
      <c r="G93" s="29">
        <v>40</v>
      </c>
      <c r="H93" s="30">
        <v>6</v>
      </c>
      <c r="I93" s="61">
        <f t="shared" si="21"/>
        <v>120</v>
      </c>
      <c r="J93" s="56">
        <v>2</v>
      </c>
      <c r="K93" s="29">
        <f t="shared" si="22"/>
        <v>40</v>
      </c>
      <c r="L93" s="70"/>
      <c r="M93" s="29">
        <f t="shared" si="23"/>
        <v>0</v>
      </c>
      <c r="N93" s="62">
        <f t="shared" si="20"/>
        <v>6</v>
      </c>
      <c r="O93" s="29">
        <f t="shared" si="19"/>
        <v>120</v>
      </c>
    </row>
    <row r="94" spans="1:15">
      <c r="A94" s="26">
        <v>91</v>
      </c>
      <c r="B94" s="27" t="s">
        <v>301</v>
      </c>
      <c r="C94" s="27" t="s">
        <v>205</v>
      </c>
      <c r="D94" s="27" t="s">
        <v>64</v>
      </c>
      <c r="E94" s="27">
        <v>5.416</v>
      </c>
      <c r="F94" s="28">
        <v>9</v>
      </c>
      <c r="G94" s="29">
        <v>48.744</v>
      </c>
      <c r="H94" s="30"/>
      <c r="I94" s="61">
        <f t="shared" si="21"/>
        <v>0</v>
      </c>
      <c r="J94" s="56">
        <v>5</v>
      </c>
      <c r="K94" s="29">
        <f t="shared" si="22"/>
        <v>27.08</v>
      </c>
      <c r="L94" s="29"/>
      <c r="M94" s="29">
        <f t="shared" si="23"/>
        <v>0</v>
      </c>
      <c r="N94" s="62">
        <f t="shared" si="20"/>
        <v>4</v>
      </c>
      <c r="O94" s="29">
        <f t="shared" si="19"/>
        <v>21.664</v>
      </c>
    </row>
    <row r="95" spans="1:15">
      <c r="A95" s="26">
        <v>92</v>
      </c>
      <c r="B95" s="27" t="s">
        <v>302</v>
      </c>
      <c r="C95" s="27" t="s">
        <v>205</v>
      </c>
      <c r="D95" s="27" t="s">
        <v>64</v>
      </c>
      <c r="E95" s="27">
        <v>4.083</v>
      </c>
      <c r="F95" s="28">
        <v>10</v>
      </c>
      <c r="G95" s="29">
        <v>40.83</v>
      </c>
      <c r="H95" s="30"/>
      <c r="I95" s="61">
        <f t="shared" si="21"/>
        <v>0</v>
      </c>
      <c r="J95" s="56">
        <v>0</v>
      </c>
      <c r="K95" s="29">
        <f t="shared" si="22"/>
        <v>0</v>
      </c>
      <c r="L95" s="29"/>
      <c r="M95" s="29">
        <f t="shared" si="23"/>
        <v>0</v>
      </c>
      <c r="N95" s="62">
        <f t="shared" si="20"/>
        <v>10</v>
      </c>
      <c r="O95" s="29">
        <f t="shared" si="19"/>
        <v>40.83</v>
      </c>
    </row>
    <row r="96" spans="1:15">
      <c r="A96" s="26">
        <v>93</v>
      </c>
      <c r="B96" s="27" t="s">
        <v>303</v>
      </c>
      <c r="C96" s="27" t="s">
        <v>266</v>
      </c>
      <c r="D96" s="27" t="s">
        <v>32</v>
      </c>
      <c r="E96" s="27">
        <v>2.5</v>
      </c>
      <c r="F96" s="28">
        <v>0</v>
      </c>
      <c r="G96" s="29">
        <v>0</v>
      </c>
      <c r="H96" s="30"/>
      <c r="I96" s="61">
        <f t="shared" si="21"/>
        <v>0</v>
      </c>
      <c r="J96" s="56"/>
      <c r="K96" s="29">
        <f t="shared" si="22"/>
        <v>0</v>
      </c>
      <c r="L96" s="29"/>
      <c r="M96" s="29">
        <f t="shared" si="23"/>
        <v>0</v>
      </c>
      <c r="N96" s="62">
        <f t="shared" si="20"/>
        <v>0</v>
      </c>
      <c r="O96" s="29">
        <f t="shared" si="19"/>
        <v>0</v>
      </c>
    </row>
    <row r="97" spans="1:15">
      <c r="A97" s="26">
        <v>94</v>
      </c>
      <c r="B97" s="27" t="s">
        <v>304</v>
      </c>
      <c r="C97" s="27" t="s">
        <v>305</v>
      </c>
      <c r="D97" s="27" t="s">
        <v>64</v>
      </c>
      <c r="E97" s="27">
        <v>10.41666</v>
      </c>
      <c r="F97" s="28">
        <v>10</v>
      </c>
      <c r="G97" s="29">
        <v>104.1666</v>
      </c>
      <c r="H97" s="30"/>
      <c r="I97" s="61">
        <f t="shared" si="21"/>
        <v>0</v>
      </c>
      <c r="J97" s="56">
        <v>6</v>
      </c>
      <c r="K97" s="29">
        <f t="shared" si="22"/>
        <v>62.49996</v>
      </c>
      <c r="L97" s="29"/>
      <c r="M97" s="29">
        <f t="shared" si="23"/>
        <v>0</v>
      </c>
      <c r="N97" s="62">
        <f t="shared" si="20"/>
        <v>4</v>
      </c>
      <c r="O97" s="29">
        <f t="shared" si="19"/>
        <v>41.66664</v>
      </c>
    </row>
    <row r="98" spans="1:15">
      <c r="A98" s="26">
        <v>95</v>
      </c>
      <c r="B98" s="27" t="s">
        <v>306</v>
      </c>
      <c r="C98" s="27"/>
      <c r="D98" s="27" t="s">
        <v>109</v>
      </c>
      <c r="E98" s="27">
        <v>45</v>
      </c>
      <c r="F98" s="28">
        <v>0</v>
      </c>
      <c r="G98" s="29">
        <v>0</v>
      </c>
      <c r="H98" s="30"/>
      <c r="I98" s="61">
        <f t="shared" si="21"/>
        <v>0</v>
      </c>
      <c r="J98" s="56"/>
      <c r="K98" s="29">
        <f t="shared" si="22"/>
        <v>0</v>
      </c>
      <c r="L98" s="29"/>
      <c r="M98" s="29">
        <f t="shared" si="23"/>
        <v>0</v>
      </c>
      <c r="N98" s="62">
        <f t="shared" si="20"/>
        <v>0</v>
      </c>
      <c r="O98" s="29">
        <f t="shared" si="19"/>
        <v>0</v>
      </c>
    </row>
    <row r="99" spans="1:15">
      <c r="A99" s="26">
        <v>96</v>
      </c>
      <c r="B99" s="27" t="s">
        <v>307</v>
      </c>
      <c r="C99" s="27" t="s">
        <v>308</v>
      </c>
      <c r="D99" s="27" t="s">
        <v>66</v>
      </c>
      <c r="E99" s="27">
        <v>19.6</v>
      </c>
      <c r="F99" s="28">
        <v>0</v>
      </c>
      <c r="G99" s="29">
        <v>0</v>
      </c>
      <c r="H99" s="30"/>
      <c r="I99" s="61">
        <f t="shared" si="21"/>
        <v>0</v>
      </c>
      <c r="J99" s="56"/>
      <c r="K99" s="29">
        <f t="shared" si="22"/>
        <v>0</v>
      </c>
      <c r="L99" s="29"/>
      <c r="M99" s="29">
        <f t="shared" si="23"/>
        <v>0</v>
      </c>
      <c r="N99" s="62">
        <f t="shared" si="20"/>
        <v>0</v>
      </c>
      <c r="O99" s="29">
        <f t="shared" ref="O99:O141" si="24">N99*E99</f>
        <v>0</v>
      </c>
    </row>
    <row r="100" spans="1:15">
      <c r="A100" s="26">
        <v>97</v>
      </c>
      <c r="B100" s="27" t="s">
        <v>307</v>
      </c>
      <c r="C100" s="27" t="s">
        <v>308</v>
      </c>
      <c r="D100" s="27" t="s">
        <v>66</v>
      </c>
      <c r="E100" s="27">
        <v>20.5</v>
      </c>
      <c r="F100" s="28">
        <v>5</v>
      </c>
      <c r="G100" s="29">
        <v>102.5</v>
      </c>
      <c r="H100" s="30">
        <v>10</v>
      </c>
      <c r="I100" s="71">
        <f t="shared" si="21"/>
        <v>205</v>
      </c>
      <c r="J100" s="56">
        <v>6</v>
      </c>
      <c r="K100" s="29">
        <f t="shared" si="22"/>
        <v>123</v>
      </c>
      <c r="L100" s="29"/>
      <c r="M100" s="29">
        <f t="shared" si="23"/>
        <v>0</v>
      </c>
      <c r="N100" s="62">
        <f t="shared" si="20"/>
        <v>9</v>
      </c>
      <c r="O100" s="29">
        <f t="shared" si="24"/>
        <v>184.5</v>
      </c>
    </row>
    <row r="101" spans="1:15">
      <c r="A101" s="26">
        <v>98</v>
      </c>
      <c r="B101" s="27" t="s">
        <v>309</v>
      </c>
      <c r="C101" s="27" t="s">
        <v>261</v>
      </c>
      <c r="D101" s="27" t="s">
        <v>86</v>
      </c>
      <c r="E101" s="27">
        <v>25</v>
      </c>
      <c r="F101" s="28">
        <v>0</v>
      </c>
      <c r="G101" s="29">
        <v>0</v>
      </c>
      <c r="H101" s="30"/>
      <c r="I101" s="61">
        <f t="shared" si="21"/>
        <v>0</v>
      </c>
      <c r="J101" s="56"/>
      <c r="K101" s="29">
        <f t="shared" si="22"/>
        <v>0</v>
      </c>
      <c r="L101" s="29"/>
      <c r="M101" s="29">
        <f t="shared" si="23"/>
        <v>0</v>
      </c>
      <c r="N101" s="62">
        <f t="shared" si="20"/>
        <v>0</v>
      </c>
      <c r="O101" s="29">
        <f t="shared" si="24"/>
        <v>0</v>
      </c>
    </row>
    <row r="102" spans="1:15">
      <c r="A102" s="26">
        <v>99</v>
      </c>
      <c r="B102" s="27" t="s">
        <v>310</v>
      </c>
      <c r="C102" s="27" t="s">
        <v>311</v>
      </c>
      <c r="D102" s="27" t="s">
        <v>86</v>
      </c>
      <c r="E102" s="27">
        <v>25</v>
      </c>
      <c r="F102" s="28">
        <v>0</v>
      </c>
      <c r="G102" s="29">
        <v>0</v>
      </c>
      <c r="H102" s="30"/>
      <c r="I102" s="61">
        <f t="shared" si="21"/>
        <v>0</v>
      </c>
      <c r="J102" s="56"/>
      <c r="K102" s="29">
        <f t="shared" si="22"/>
        <v>0</v>
      </c>
      <c r="L102" s="29"/>
      <c r="M102" s="29">
        <f t="shared" si="23"/>
        <v>0</v>
      </c>
      <c r="N102" s="62">
        <f t="shared" si="20"/>
        <v>0</v>
      </c>
      <c r="O102" s="29">
        <f t="shared" si="24"/>
        <v>0</v>
      </c>
    </row>
    <row r="103" spans="1:15">
      <c r="A103" s="26">
        <v>100</v>
      </c>
      <c r="B103" s="27" t="s">
        <v>312</v>
      </c>
      <c r="C103" s="27"/>
      <c r="D103" s="27" t="s">
        <v>109</v>
      </c>
      <c r="E103" s="27">
        <v>13</v>
      </c>
      <c r="F103" s="28">
        <v>2</v>
      </c>
      <c r="G103" s="29">
        <v>26</v>
      </c>
      <c r="H103" s="30">
        <v>5</v>
      </c>
      <c r="I103" s="61">
        <f t="shared" si="21"/>
        <v>65</v>
      </c>
      <c r="J103" s="56">
        <v>3</v>
      </c>
      <c r="K103" s="29">
        <f t="shared" si="22"/>
        <v>39</v>
      </c>
      <c r="L103" s="29"/>
      <c r="M103" s="29">
        <f t="shared" si="23"/>
        <v>0</v>
      </c>
      <c r="N103" s="62">
        <f t="shared" si="20"/>
        <v>4</v>
      </c>
      <c r="O103" s="29">
        <f t="shared" si="24"/>
        <v>52</v>
      </c>
    </row>
    <row r="104" spans="1:15">
      <c r="A104" s="26">
        <v>101</v>
      </c>
      <c r="B104" s="27" t="s">
        <v>313</v>
      </c>
      <c r="C104" s="27"/>
      <c r="D104" s="27" t="s">
        <v>109</v>
      </c>
      <c r="E104" s="27">
        <v>5</v>
      </c>
      <c r="F104" s="28">
        <v>2</v>
      </c>
      <c r="G104" s="29">
        <v>10</v>
      </c>
      <c r="H104" s="30">
        <v>5</v>
      </c>
      <c r="I104" s="61">
        <f t="shared" si="21"/>
        <v>25</v>
      </c>
      <c r="J104" s="56">
        <v>4</v>
      </c>
      <c r="K104" s="29">
        <f t="shared" si="22"/>
        <v>20</v>
      </c>
      <c r="L104" s="29"/>
      <c r="M104" s="29">
        <f t="shared" si="23"/>
        <v>0</v>
      </c>
      <c r="N104" s="62">
        <f t="shared" si="20"/>
        <v>3</v>
      </c>
      <c r="O104" s="29">
        <f t="shared" si="24"/>
        <v>15</v>
      </c>
    </row>
    <row r="105" spans="1:15">
      <c r="A105" s="26">
        <v>102</v>
      </c>
      <c r="B105" s="27" t="s">
        <v>314</v>
      </c>
      <c r="C105" s="27"/>
      <c r="D105" s="27" t="s">
        <v>109</v>
      </c>
      <c r="E105" s="27">
        <v>8</v>
      </c>
      <c r="F105" s="28">
        <v>0</v>
      </c>
      <c r="G105" s="29">
        <v>0</v>
      </c>
      <c r="H105" s="30"/>
      <c r="I105" s="61">
        <f t="shared" si="21"/>
        <v>0</v>
      </c>
      <c r="J105" s="56"/>
      <c r="K105" s="29">
        <f t="shared" si="22"/>
        <v>0</v>
      </c>
      <c r="L105" s="29"/>
      <c r="M105" s="29">
        <f t="shared" ref="M105:M141" si="25">L105*E105</f>
        <v>0</v>
      </c>
      <c r="N105" s="62">
        <f t="shared" si="20"/>
        <v>0</v>
      </c>
      <c r="O105" s="29">
        <f t="shared" si="24"/>
        <v>0</v>
      </c>
    </row>
    <row r="106" spans="1:15">
      <c r="A106" s="26">
        <v>103</v>
      </c>
      <c r="B106" s="27" t="s">
        <v>315</v>
      </c>
      <c r="C106" s="27"/>
      <c r="D106" s="27" t="s">
        <v>109</v>
      </c>
      <c r="E106" s="27">
        <v>95</v>
      </c>
      <c r="F106" s="28">
        <v>0.7</v>
      </c>
      <c r="G106" s="29">
        <v>66.5</v>
      </c>
      <c r="H106" s="30"/>
      <c r="I106" s="61">
        <f t="shared" ref="I106:I141" si="26">H106*E106</f>
        <v>0</v>
      </c>
      <c r="J106" s="56">
        <v>0.7</v>
      </c>
      <c r="K106" s="29">
        <f t="shared" ref="K106:K141" si="27">E106*J106</f>
        <v>66.5</v>
      </c>
      <c r="L106" s="29"/>
      <c r="M106" s="29">
        <f t="shared" si="25"/>
        <v>0</v>
      </c>
      <c r="N106" s="62">
        <f t="shared" ref="N106:N141" si="28">F106+H106-J106</f>
        <v>0</v>
      </c>
      <c r="O106" s="29">
        <f t="shared" si="24"/>
        <v>0</v>
      </c>
    </row>
    <row r="107" spans="1:15">
      <c r="A107" s="26">
        <v>104</v>
      </c>
      <c r="B107" s="27" t="s">
        <v>316</v>
      </c>
      <c r="C107" s="27"/>
      <c r="D107" s="27" t="s">
        <v>109</v>
      </c>
      <c r="E107" s="27">
        <v>45</v>
      </c>
      <c r="F107" s="28">
        <v>0.9</v>
      </c>
      <c r="G107" s="29">
        <v>40.5</v>
      </c>
      <c r="H107" s="30"/>
      <c r="I107" s="61">
        <f t="shared" si="26"/>
        <v>0</v>
      </c>
      <c r="J107" s="56">
        <v>0.9</v>
      </c>
      <c r="K107" s="29">
        <f t="shared" si="27"/>
        <v>40.5</v>
      </c>
      <c r="L107" s="29"/>
      <c r="M107" s="29">
        <f t="shared" si="25"/>
        <v>0</v>
      </c>
      <c r="N107" s="62">
        <f t="shared" si="28"/>
        <v>0</v>
      </c>
      <c r="O107" s="29">
        <f t="shared" si="24"/>
        <v>0</v>
      </c>
    </row>
    <row r="108" spans="1:15">
      <c r="A108" s="26">
        <v>105</v>
      </c>
      <c r="B108" s="27" t="s">
        <v>317</v>
      </c>
      <c r="C108" s="27"/>
      <c r="D108" s="27" t="s">
        <v>66</v>
      </c>
      <c r="E108" s="27">
        <v>25</v>
      </c>
      <c r="F108" s="28">
        <v>0</v>
      </c>
      <c r="G108" s="29">
        <v>0</v>
      </c>
      <c r="H108" s="30"/>
      <c r="I108" s="61">
        <f t="shared" si="26"/>
        <v>0</v>
      </c>
      <c r="J108" s="56"/>
      <c r="K108" s="29">
        <f t="shared" si="27"/>
        <v>0</v>
      </c>
      <c r="L108" s="29"/>
      <c r="M108" s="29">
        <f t="shared" si="25"/>
        <v>0</v>
      </c>
      <c r="N108" s="62">
        <f t="shared" si="28"/>
        <v>0</v>
      </c>
      <c r="O108" s="29">
        <f t="shared" si="24"/>
        <v>0</v>
      </c>
    </row>
    <row r="109" spans="1:15">
      <c r="A109" s="26">
        <v>106</v>
      </c>
      <c r="B109" s="27" t="s">
        <v>318</v>
      </c>
      <c r="C109" s="27" t="s">
        <v>278</v>
      </c>
      <c r="D109" s="27" t="s">
        <v>278</v>
      </c>
      <c r="E109" s="27">
        <v>12.3</v>
      </c>
      <c r="F109" s="28">
        <v>0</v>
      </c>
      <c r="G109" s="29">
        <v>0</v>
      </c>
      <c r="H109" s="30">
        <v>5</v>
      </c>
      <c r="I109" s="61">
        <f t="shared" si="26"/>
        <v>61.5</v>
      </c>
      <c r="J109" s="56">
        <v>5</v>
      </c>
      <c r="K109" s="29">
        <f t="shared" si="27"/>
        <v>61.5</v>
      </c>
      <c r="L109" s="29"/>
      <c r="M109" s="29">
        <f t="shared" si="25"/>
        <v>0</v>
      </c>
      <c r="N109" s="62">
        <f t="shared" si="28"/>
        <v>0</v>
      </c>
      <c r="O109" s="29">
        <f t="shared" si="24"/>
        <v>0</v>
      </c>
    </row>
    <row r="110" spans="1:15">
      <c r="A110" s="26">
        <v>107</v>
      </c>
      <c r="B110" s="27" t="s">
        <v>319</v>
      </c>
      <c r="C110" s="27" t="s">
        <v>278</v>
      </c>
      <c r="D110" s="27" t="s">
        <v>278</v>
      </c>
      <c r="E110" s="27">
        <v>30</v>
      </c>
      <c r="F110" s="28">
        <v>0</v>
      </c>
      <c r="G110" s="29">
        <v>0</v>
      </c>
      <c r="H110" s="30"/>
      <c r="I110" s="61">
        <f t="shared" si="26"/>
        <v>0</v>
      </c>
      <c r="J110" s="56"/>
      <c r="K110" s="29">
        <f t="shared" si="27"/>
        <v>0</v>
      </c>
      <c r="L110" s="29"/>
      <c r="M110" s="29">
        <f t="shared" si="25"/>
        <v>0</v>
      </c>
      <c r="N110" s="62">
        <f t="shared" si="28"/>
        <v>0</v>
      </c>
      <c r="O110" s="29">
        <f t="shared" si="24"/>
        <v>0</v>
      </c>
    </row>
    <row r="111" spans="1:15">
      <c r="A111" s="26">
        <v>108</v>
      </c>
      <c r="B111" s="27" t="s">
        <v>319</v>
      </c>
      <c r="C111" s="27"/>
      <c r="D111" s="27" t="s">
        <v>278</v>
      </c>
      <c r="E111" s="27">
        <v>40</v>
      </c>
      <c r="F111" s="28">
        <v>0</v>
      </c>
      <c r="G111" s="29">
        <v>0</v>
      </c>
      <c r="H111" s="30"/>
      <c r="I111" s="61">
        <f t="shared" si="26"/>
        <v>0</v>
      </c>
      <c r="J111" s="56"/>
      <c r="K111" s="29">
        <f t="shared" si="27"/>
        <v>0</v>
      </c>
      <c r="L111" s="29"/>
      <c r="M111" s="29">
        <f t="shared" si="25"/>
        <v>0</v>
      </c>
      <c r="N111" s="62">
        <f t="shared" si="28"/>
        <v>0</v>
      </c>
      <c r="O111" s="29">
        <f t="shared" si="24"/>
        <v>0</v>
      </c>
    </row>
    <row r="112" spans="1:15">
      <c r="A112" s="26">
        <v>109</v>
      </c>
      <c r="B112" s="27" t="s">
        <v>320</v>
      </c>
      <c r="C112" s="27"/>
      <c r="D112" s="27" t="s">
        <v>86</v>
      </c>
      <c r="E112" s="27">
        <v>18.5</v>
      </c>
      <c r="F112" s="28">
        <v>0</v>
      </c>
      <c r="G112" s="29">
        <v>0</v>
      </c>
      <c r="H112" s="30">
        <v>1</v>
      </c>
      <c r="I112" s="61">
        <f t="shared" si="26"/>
        <v>18.5</v>
      </c>
      <c r="J112" s="56">
        <v>1</v>
      </c>
      <c r="K112" s="29">
        <f t="shared" si="27"/>
        <v>18.5</v>
      </c>
      <c r="L112" s="29"/>
      <c r="M112" s="29">
        <f t="shared" si="25"/>
        <v>0</v>
      </c>
      <c r="N112" s="62">
        <f t="shared" si="28"/>
        <v>0</v>
      </c>
      <c r="O112" s="29">
        <f t="shared" si="24"/>
        <v>0</v>
      </c>
    </row>
    <row r="113" spans="1:15">
      <c r="A113" s="26">
        <v>110</v>
      </c>
      <c r="B113" s="27" t="s">
        <v>321</v>
      </c>
      <c r="C113" s="27"/>
      <c r="D113" s="27" t="s">
        <v>86</v>
      </c>
      <c r="E113" s="27">
        <v>18.5</v>
      </c>
      <c r="F113" s="28">
        <v>0</v>
      </c>
      <c r="G113" s="29">
        <v>0</v>
      </c>
      <c r="H113" s="30"/>
      <c r="I113" s="61">
        <f t="shared" si="26"/>
        <v>0</v>
      </c>
      <c r="J113" s="56"/>
      <c r="K113" s="29">
        <f t="shared" si="27"/>
        <v>0</v>
      </c>
      <c r="L113" s="29"/>
      <c r="M113" s="29">
        <f t="shared" si="25"/>
        <v>0</v>
      </c>
      <c r="N113" s="62">
        <f t="shared" si="28"/>
        <v>0</v>
      </c>
      <c r="O113" s="29">
        <f t="shared" si="24"/>
        <v>0</v>
      </c>
    </row>
    <row r="114" spans="1:15">
      <c r="A114" s="26">
        <v>111</v>
      </c>
      <c r="B114" s="27" t="s">
        <v>322</v>
      </c>
      <c r="C114" s="27"/>
      <c r="D114" s="27" t="s">
        <v>278</v>
      </c>
      <c r="E114" s="27">
        <v>140</v>
      </c>
      <c r="F114" s="28">
        <v>0.2</v>
      </c>
      <c r="G114" s="29">
        <v>28</v>
      </c>
      <c r="H114" s="30"/>
      <c r="I114" s="61">
        <f t="shared" si="26"/>
        <v>0</v>
      </c>
      <c r="J114" s="56">
        <v>0.1</v>
      </c>
      <c r="K114" s="29">
        <f t="shared" si="27"/>
        <v>14</v>
      </c>
      <c r="L114" s="29"/>
      <c r="M114" s="29">
        <f t="shared" si="25"/>
        <v>0</v>
      </c>
      <c r="N114" s="62">
        <f t="shared" si="28"/>
        <v>0.1</v>
      </c>
      <c r="O114" s="29">
        <f t="shared" si="24"/>
        <v>14</v>
      </c>
    </row>
    <row r="115" spans="1:15">
      <c r="A115" s="26">
        <v>112</v>
      </c>
      <c r="B115" s="27" t="s">
        <v>323</v>
      </c>
      <c r="C115" s="27"/>
      <c r="D115" s="27" t="s">
        <v>27</v>
      </c>
      <c r="E115" s="27">
        <v>120</v>
      </c>
      <c r="F115" s="28">
        <v>0</v>
      </c>
      <c r="G115" s="29">
        <v>0</v>
      </c>
      <c r="H115" s="30"/>
      <c r="I115" s="61">
        <f t="shared" si="26"/>
        <v>0</v>
      </c>
      <c r="J115" s="56"/>
      <c r="K115" s="29">
        <f t="shared" si="27"/>
        <v>0</v>
      </c>
      <c r="L115" s="29"/>
      <c r="M115" s="29">
        <f t="shared" si="25"/>
        <v>0</v>
      </c>
      <c r="N115" s="62">
        <f t="shared" si="28"/>
        <v>0</v>
      </c>
      <c r="O115" s="29">
        <f t="shared" si="24"/>
        <v>0</v>
      </c>
    </row>
    <row r="116" spans="1:15">
      <c r="A116" s="26">
        <v>113</v>
      </c>
      <c r="B116" s="27" t="s">
        <v>324</v>
      </c>
      <c r="C116" s="27"/>
      <c r="D116" s="27" t="s">
        <v>109</v>
      </c>
      <c r="E116" s="27">
        <v>11</v>
      </c>
      <c r="F116" s="28">
        <v>1</v>
      </c>
      <c r="G116" s="29">
        <v>11</v>
      </c>
      <c r="H116" s="30">
        <v>5</v>
      </c>
      <c r="I116" s="61">
        <f t="shared" si="26"/>
        <v>55</v>
      </c>
      <c r="J116" s="56">
        <v>6</v>
      </c>
      <c r="K116" s="29">
        <f t="shared" si="27"/>
        <v>66</v>
      </c>
      <c r="L116" s="29"/>
      <c r="M116" s="29">
        <f t="shared" si="25"/>
        <v>0</v>
      </c>
      <c r="N116" s="62">
        <f t="shared" si="28"/>
        <v>0</v>
      </c>
      <c r="O116" s="29">
        <f t="shared" si="24"/>
        <v>0</v>
      </c>
    </row>
    <row r="117" spans="1:15">
      <c r="A117" s="26">
        <v>114</v>
      </c>
      <c r="B117" s="27" t="s">
        <v>325</v>
      </c>
      <c r="C117" s="27" t="s">
        <v>326</v>
      </c>
      <c r="D117" s="27" t="s">
        <v>32</v>
      </c>
      <c r="E117" s="27">
        <v>1.5</v>
      </c>
      <c r="F117" s="28">
        <v>0</v>
      </c>
      <c r="G117" s="29">
        <v>0</v>
      </c>
      <c r="H117" s="30"/>
      <c r="I117" s="61">
        <f t="shared" si="26"/>
        <v>0</v>
      </c>
      <c r="J117" s="56"/>
      <c r="K117" s="29">
        <f t="shared" si="27"/>
        <v>0</v>
      </c>
      <c r="L117" s="29"/>
      <c r="M117" s="29">
        <f t="shared" si="25"/>
        <v>0</v>
      </c>
      <c r="N117" s="62">
        <f t="shared" si="28"/>
        <v>0</v>
      </c>
      <c r="O117" s="29">
        <f t="shared" si="24"/>
        <v>0</v>
      </c>
    </row>
    <row r="118" spans="1:15">
      <c r="A118" s="26">
        <v>115</v>
      </c>
      <c r="B118" s="27" t="s">
        <v>327</v>
      </c>
      <c r="C118" s="27"/>
      <c r="D118" s="27" t="s">
        <v>109</v>
      </c>
      <c r="E118" s="27">
        <v>30</v>
      </c>
      <c r="F118" s="28">
        <v>0</v>
      </c>
      <c r="G118" s="29">
        <v>0</v>
      </c>
      <c r="H118" s="30"/>
      <c r="I118" s="61">
        <f t="shared" si="26"/>
        <v>0</v>
      </c>
      <c r="J118" s="56"/>
      <c r="K118" s="29">
        <f t="shared" si="27"/>
        <v>0</v>
      </c>
      <c r="L118" s="29"/>
      <c r="M118" s="29">
        <f t="shared" si="25"/>
        <v>0</v>
      </c>
      <c r="N118" s="62">
        <f t="shared" si="28"/>
        <v>0</v>
      </c>
      <c r="O118" s="29">
        <f t="shared" si="24"/>
        <v>0</v>
      </c>
    </row>
    <row r="119" spans="1:15">
      <c r="A119" s="26">
        <v>116</v>
      </c>
      <c r="B119" s="66" t="s">
        <v>328</v>
      </c>
      <c r="C119" s="27"/>
      <c r="D119" s="27" t="s">
        <v>86</v>
      </c>
      <c r="E119" s="27">
        <v>10</v>
      </c>
      <c r="F119" s="28">
        <v>0</v>
      </c>
      <c r="G119" s="29">
        <v>0</v>
      </c>
      <c r="H119" s="30"/>
      <c r="I119" s="61">
        <f t="shared" si="26"/>
        <v>0</v>
      </c>
      <c r="J119" s="56"/>
      <c r="K119" s="29">
        <f t="shared" si="27"/>
        <v>0</v>
      </c>
      <c r="L119" s="29"/>
      <c r="M119" s="29">
        <f t="shared" si="25"/>
        <v>0</v>
      </c>
      <c r="N119" s="62">
        <f t="shared" si="28"/>
        <v>0</v>
      </c>
      <c r="O119" s="29">
        <f t="shared" si="24"/>
        <v>0</v>
      </c>
    </row>
    <row r="120" spans="1:15">
      <c r="A120" s="26">
        <v>117</v>
      </c>
      <c r="B120" s="66" t="s">
        <v>329</v>
      </c>
      <c r="C120" s="27"/>
      <c r="D120" s="27" t="s">
        <v>278</v>
      </c>
      <c r="E120" s="27">
        <v>6</v>
      </c>
      <c r="F120" s="28">
        <v>0</v>
      </c>
      <c r="G120" s="29">
        <v>0</v>
      </c>
      <c r="H120" s="30">
        <v>25</v>
      </c>
      <c r="I120" s="61">
        <f t="shared" si="26"/>
        <v>150</v>
      </c>
      <c r="J120" s="56">
        <v>22</v>
      </c>
      <c r="K120" s="29">
        <f t="shared" si="27"/>
        <v>132</v>
      </c>
      <c r="L120" s="29"/>
      <c r="M120" s="29">
        <f t="shared" si="25"/>
        <v>0</v>
      </c>
      <c r="N120" s="62">
        <f t="shared" si="28"/>
        <v>3</v>
      </c>
      <c r="O120" s="29">
        <f t="shared" si="24"/>
        <v>18</v>
      </c>
    </row>
    <row r="121" s="3" customFormat="1" spans="1:15">
      <c r="A121" s="26">
        <v>118</v>
      </c>
      <c r="B121" s="31" t="s">
        <v>330</v>
      </c>
      <c r="C121" s="30"/>
      <c r="D121" s="30" t="s">
        <v>64</v>
      </c>
      <c r="E121" s="30">
        <v>200</v>
      </c>
      <c r="F121" s="34">
        <v>0.8</v>
      </c>
      <c r="G121" s="29">
        <v>160</v>
      </c>
      <c r="H121" s="30"/>
      <c r="I121" s="61">
        <f t="shared" si="26"/>
        <v>0</v>
      </c>
      <c r="J121" s="56">
        <v>0.3</v>
      </c>
      <c r="K121" s="29">
        <f t="shared" si="27"/>
        <v>60</v>
      </c>
      <c r="L121" s="29"/>
      <c r="M121" s="29">
        <f t="shared" si="25"/>
        <v>0</v>
      </c>
      <c r="N121" s="63">
        <f t="shared" si="28"/>
        <v>0.5</v>
      </c>
      <c r="O121" s="29">
        <f t="shared" si="24"/>
        <v>100</v>
      </c>
    </row>
    <row r="122" spans="1:15">
      <c r="A122" s="26">
        <v>119</v>
      </c>
      <c r="B122" s="67" t="s">
        <v>331</v>
      </c>
      <c r="C122" s="27"/>
      <c r="D122" s="27" t="s">
        <v>64</v>
      </c>
      <c r="E122" s="27">
        <v>114</v>
      </c>
      <c r="F122" s="28">
        <v>0</v>
      </c>
      <c r="G122" s="29">
        <v>0</v>
      </c>
      <c r="H122" s="30">
        <v>1</v>
      </c>
      <c r="I122" s="61">
        <f t="shared" si="26"/>
        <v>114</v>
      </c>
      <c r="J122" s="56">
        <v>1</v>
      </c>
      <c r="K122" s="29">
        <f t="shared" si="27"/>
        <v>114</v>
      </c>
      <c r="L122" s="29"/>
      <c r="M122" s="29">
        <f t="shared" si="25"/>
        <v>0</v>
      </c>
      <c r="N122" s="62">
        <f t="shared" si="28"/>
        <v>0</v>
      </c>
      <c r="O122" s="29">
        <f t="shared" si="24"/>
        <v>0</v>
      </c>
    </row>
    <row r="123" spans="1:15">
      <c r="A123" s="26">
        <v>120</v>
      </c>
      <c r="B123" s="67" t="s">
        <v>332</v>
      </c>
      <c r="C123" s="27"/>
      <c r="D123" s="27" t="s">
        <v>66</v>
      </c>
      <c r="E123" s="27">
        <v>128</v>
      </c>
      <c r="F123" s="28">
        <v>0</v>
      </c>
      <c r="G123" s="29">
        <v>0</v>
      </c>
      <c r="H123" s="30"/>
      <c r="I123" s="61">
        <f t="shared" si="26"/>
        <v>0</v>
      </c>
      <c r="J123" s="56"/>
      <c r="K123" s="29">
        <f t="shared" si="27"/>
        <v>0</v>
      </c>
      <c r="L123" s="29"/>
      <c r="M123" s="29">
        <f t="shared" si="25"/>
        <v>0</v>
      </c>
      <c r="N123" s="62">
        <f t="shared" si="28"/>
        <v>0</v>
      </c>
      <c r="O123" s="29">
        <f t="shared" si="24"/>
        <v>0</v>
      </c>
    </row>
    <row r="124" spans="1:15">
      <c r="A124" s="26">
        <v>121</v>
      </c>
      <c r="B124" s="67" t="s">
        <v>333</v>
      </c>
      <c r="C124" s="27"/>
      <c r="D124" s="27" t="s">
        <v>334</v>
      </c>
      <c r="E124" s="27">
        <v>6.5</v>
      </c>
      <c r="F124" s="28">
        <v>0</v>
      </c>
      <c r="G124" s="29">
        <v>0</v>
      </c>
      <c r="H124" s="30"/>
      <c r="I124" s="61">
        <f t="shared" si="26"/>
        <v>0</v>
      </c>
      <c r="J124" s="56"/>
      <c r="K124" s="29">
        <f t="shared" si="27"/>
        <v>0</v>
      </c>
      <c r="L124" s="29"/>
      <c r="M124" s="29">
        <f t="shared" si="25"/>
        <v>0</v>
      </c>
      <c r="N124" s="62">
        <f t="shared" si="28"/>
        <v>0</v>
      </c>
      <c r="O124" s="29">
        <f t="shared" si="24"/>
        <v>0</v>
      </c>
    </row>
    <row r="125" spans="1:15">
      <c r="A125" s="26">
        <v>122</v>
      </c>
      <c r="B125" s="67" t="s">
        <v>335</v>
      </c>
      <c r="C125" s="27"/>
      <c r="D125" s="27" t="s">
        <v>334</v>
      </c>
      <c r="E125" s="27">
        <v>38</v>
      </c>
      <c r="F125" s="28">
        <v>0</v>
      </c>
      <c r="G125" s="29">
        <v>0</v>
      </c>
      <c r="H125" s="30"/>
      <c r="I125" s="61">
        <f t="shared" si="26"/>
        <v>0</v>
      </c>
      <c r="J125" s="56"/>
      <c r="K125" s="29">
        <f t="shared" si="27"/>
        <v>0</v>
      </c>
      <c r="L125" s="29"/>
      <c r="M125" s="29">
        <f t="shared" si="25"/>
        <v>0</v>
      </c>
      <c r="N125" s="62">
        <f t="shared" si="28"/>
        <v>0</v>
      </c>
      <c r="O125" s="29">
        <f t="shared" si="24"/>
        <v>0</v>
      </c>
    </row>
    <row r="126" spans="1:15">
      <c r="A126" s="26">
        <v>123</v>
      </c>
      <c r="B126" s="67" t="s">
        <v>336</v>
      </c>
      <c r="C126" s="27"/>
      <c r="D126" s="27" t="s">
        <v>64</v>
      </c>
      <c r="E126" s="27">
        <v>145</v>
      </c>
      <c r="F126" s="28">
        <v>0</v>
      </c>
      <c r="G126" s="29">
        <v>0</v>
      </c>
      <c r="H126" s="30">
        <v>1</v>
      </c>
      <c r="I126" s="61">
        <f t="shared" si="26"/>
        <v>145</v>
      </c>
      <c r="J126" s="56">
        <v>1</v>
      </c>
      <c r="K126" s="29">
        <f t="shared" si="27"/>
        <v>145</v>
      </c>
      <c r="L126" s="29"/>
      <c r="M126" s="29">
        <f t="shared" si="25"/>
        <v>0</v>
      </c>
      <c r="N126" s="62">
        <f t="shared" si="28"/>
        <v>0</v>
      </c>
      <c r="O126" s="29">
        <f t="shared" si="24"/>
        <v>0</v>
      </c>
    </row>
    <row r="127" spans="1:15">
      <c r="A127" s="26">
        <v>124</v>
      </c>
      <c r="B127" s="67" t="s">
        <v>337</v>
      </c>
      <c r="C127" s="27"/>
      <c r="D127" s="27" t="s">
        <v>32</v>
      </c>
      <c r="E127" s="27">
        <v>128</v>
      </c>
      <c r="F127" s="28">
        <v>0</v>
      </c>
      <c r="G127" s="29">
        <v>0</v>
      </c>
      <c r="H127" s="30"/>
      <c r="I127" s="61">
        <f t="shared" si="26"/>
        <v>0</v>
      </c>
      <c r="J127" s="56"/>
      <c r="K127" s="29">
        <f t="shared" si="27"/>
        <v>0</v>
      </c>
      <c r="L127" s="29"/>
      <c r="M127" s="29">
        <f t="shared" si="25"/>
        <v>0</v>
      </c>
      <c r="N127" s="62">
        <f t="shared" si="28"/>
        <v>0</v>
      </c>
      <c r="O127" s="29">
        <f t="shared" si="24"/>
        <v>0</v>
      </c>
    </row>
    <row r="128" spans="1:15">
      <c r="A128" s="26">
        <v>125</v>
      </c>
      <c r="B128" s="67" t="s">
        <v>210</v>
      </c>
      <c r="C128" s="27"/>
      <c r="D128" s="27" t="s">
        <v>109</v>
      </c>
      <c r="E128" s="27">
        <v>16</v>
      </c>
      <c r="F128" s="28">
        <v>0</v>
      </c>
      <c r="G128" s="29">
        <v>0</v>
      </c>
      <c r="H128" s="30">
        <v>5</v>
      </c>
      <c r="I128" s="61">
        <f t="shared" si="26"/>
        <v>80</v>
      </c>
      <c r="J128" s="56"/>
      <c r="K128" s="29">
        <f t="shared" si="27"/>
        <v>0</v>
      </c>
      <c r="L128" s="29"/>
      <c r="M128" s="29">
        <f t="shared" si="25"/>
        <v>0</v>
      </c>
      <c r="N128" s="62">
        <f t="shared" si="28"/>
        <v>5</v>
      </c>
      <c r="O128" s="29">
        <f t="shared" si="24"/>
        <v>80</v>
      </c>
    </row>
    <row r="129" spans="1:15">
      <c r="A129" s="26">
        <v>126</v>
      </c>
      <c r="B129" s="67" t="s">
        <v>287</v>
      </c>
      <c r="C129" s="27"/>
      <c r="D129" s="27" t="s">
        <v>334</v>
      </c>
      <c r="E129" s="27">
        <v>25</v>
      </c>
      <c r="F129" s="28">
        <v>0</v>
      </c>
      <c r="G129" s="29">
        <v>0</v>
      </c>
      <c r="H129" s="30"/>
      <c r="I129" s="61">
        <f t="shared" si="26"/>
        <v>0</v>
      </c>
      <c r="J129" s="56"/>
      <c r="K129" s="29">
        <f t="shared" si="27"/>
        <v>0</v>
      </c>
      <c r="L129" s="29"/>
      <c r="M129" s="29">
        <f t="shared" si="25"/>
        <v>0</v>
      </c>
      <c r="N129" s="62">
        <f t="shared" si="28"/>
        <v>0</v>
      </c>
      <c r="O129" s="29">
        <f t="shared" si="24"/>
        <v>0</v>
      </c>
    </row>
    <row r="130" spans="1:15">
      <c r="A130" s="26">
        <v>127</v>
      </c>
      <c r="B130" s="67" t="s">
        <v>338</v>
      </c>
      <c r="C130" s="27"/>
      <c r="D130" s="27" t="s">
        <v>27</v>
      </c>
      <c r="E130" s="27">
        <v>62</v>
      </c>
      <c r="F130" s="28">
        <v>0</v>
      </c>
      <c r="G130" s="29">
        <v>0</v>
      </c>
      <c r="H130" s="30">
        <v>1</v>
      </c>
      <c r="I130" s="61">
        <f t="shared" si="26"/>
        <v>62</v>
      </c>
      <c r="J130" s="56"/>
      <c r="K130" s="29">
        <f t="shared" si="27"/>
        <v>0</v>
      </c>
      <c r="L130" s="29"/>
      <c r="M130" s="29">
        <f t="shared" si="25"/>
        <v>0</v>
      </c>
      <c r="N130" s="62">
        <f t="shared" si="28"/>
        <v>1</v>
      </c>
      <c r="O130" s="29">
        <f t="shared" si="24"/>
        <v>62</v>
      </c>
    </row>
    <row r="131" spans="1:15">
      <c r="A131" s="26">
        <v>128</v>
      </c>
      <c r="B131" s="67" t="s">
        <v>339</v>
      </c>
      <c r="C131" s="27"/>
      <c r="D131" s="27" t="s">
        <v>32</v>
      </c>
      <c r="E131" s="27">
        <v>18</v>
      </c>
      <c r="F131" s="28">
        <v>0</v>
      </c>
      <c r="G131" s="29">
        <v>0</v>
      </c>
      <c r="H131" s="30"/>
      <c r="I131" s="61">
        <f t="shared" si="26"/>
        <v>0</v>
      </c>
      <c r="J131" s="56"/>
      <c r="K131" s="29">
        <f t="shared" si="27"/>
        <v>0</v>
      </c>
      <c r="L131" s="29"/>
      <c r="M131" s="29">
        <f t="shared" si="25"/>
        <v>0</v>
      </c>
      <c r="N131" s="62">
        <f t="shared" si="28"/>
        <v>0</v>
      </c>
      <c r="O131" s="29">
        <f t="shared" si="24"/>
        <v>0</v>
      </c>
    </row>
    <row r="132" spans="1:15">
      <c r="A132" s="26">
        <v>129</v>
      </c>
      <c r="B132" s="67" t="s">
        <v>340</v>
      </c>
      <c r="C132" s="27"/>
      <c r="D132" s="27" t="s">
        <v>32</v>
      </c>
      <c r="E132" s="27">
        <v>15</v>
      </c>
      <c r="F132" s="28">
        <v>0</v>
      </c>
      <c r="G132" s="29">
        <v>0</v>
      </c>
      <c r="H132" s="30"/>
      <c r="I132" s="61">
        <f t="shared" si="26"/>
        <v>0</v>
      </c>
      <c r="J132" s="56"/>
      <c r="K132" s="29">
        <f t="shared" si="27"/>
        <v>0</v>
      </c>
      <c r="L132" s="29"/>
      <c r="M132" s="29">
        <f t="shared" si="25"/>
        <v>0</v>
      </c>
      <c r="N132" s="62">
        <f t="shared" si="28"/>
        <v>0</v>
      </c>
      <c r="O132" s="29">
        <f t="shared" si="24"/>
        <v>0</v>
      </c>
    </row>
    <row r="133" spans="1:15">
      <c r="A133" s="26">
        <v>130</v>
      </c>
      <c r="B133" s="67" t="s">
        <v>341</v>
      </c>
      <c r="C133" s="27"/>
      <c r="D133" s="27" t="s">
        <v>32</v>
      </c>
      <c r="E133" s="27">
        <v>37</v>
      </c>
      <c r="F133" s="28">
        <v>0</v>
      </c>
      <c r="G133" s="29">
        <v>0</v>
      </c>
      <c r="H133" s="30"/>
      <c r="I133" s="61">
        <f t="shared" si="26"/>
        <v>0</v>
      </c>
      <c r="J133" s="56"/>
      <c r="K133" s="29">
        <f t="shared" si="27"/>
        <v>0</v>
      </c>
      <c r="L133" s="29"/>
      <c r="M133" s="29">
        <f t="shared" si="25"/>
        <v>0</v>
      </c>
      <c r="N133" s="62">
        <f t="shared" si="28"/>
        <v>0</v>
      </c>
      <c r="O133" s="29">
        <f t="shared" si="24"/>
        <v>0</v>
      </c>
    </row>
    <row r="134" spans="1:15">
      <c r="A134" s="26">
        <v>131</v>
      </c>
      <c r="B134" s="67" t="s">
        <v>342</v>
      </c>
      <c r="C134" s="27"/>
      <c r="D134" s="27" t="s">
        <v>64</v>
      </c>
      <c r="E134" s="27">
        <v>120</v>
      </c>
      <c r="F134" s="28">
        <v>0</v>
      </c>
      <c r="G134" s="29">
        <v>0</v>
      </c>
      <c r="H134" s="30"/>
      <c r="I134" s="61">
        <f t="shared" si="26"/>
        <v>0</v>
      </c>
      <c r="J134" s="56"/>
      <c r="K134" s="29">
        <f t="shared" si="27"/>
        <v>0</v>
      </c>
      <c r="L134" s="29"/>
      <c r="M134" s="29">
        <f t="shared" si="25"/>
        <v>0</v>
      </c>
      <c r="N134" s="62">
        <f t="shared" si="28"/>
        <v>0</v>
      </c>
      <c r="O134" s="29">
        <f t="shared" si="24"/>
        <v>0</v>
      </c>
    </row>
    <row r="135" spans="1:15">
      <c r="A135" s="26">
        <v>132</v>
      </c>
      <c r="B135" s="67" t="s">
        <v>340</v>
      </c>
      <c r="C135" s="27"/>
      <c r="D135" s="27" t="s">
        <v>32</v>
      </c>
      <c r="E135" s="27">
        <v>5</v>
      </c>
      <c r="F135" s="28">
        <v>0</v>
      </c>
      <c r="G135" s="29">
        <v>0</v>
      </c>
      <c r="H135" s="30"/>
      <c r="I135" s="61">
        <f t="shared" si="26"/>
        <v>0</v>
      </c>
      <c r="J135" s="56"/>
      <c r="K135" s="29">
        <f t="shared" si="27"/>
        <v>0</v>
      </c>
      <c r="L135" s="29"/>
      <c r="M135" s="29">
        <f t="shared" si="25"/>
        <v>0</v>
      </c>
      <c r="N135" s="62">
        <f t="shared" si="28"/>
        <v>0</v>
      </c>
      <c r="O135" s="29">
        <f t="shared" si="24"/>
        <v>0</v>
      </c>
    </row>
    <row r="136" spans="1:15">
      <c r="A136" s="26">
        <v>133</v>
      </c>
      <c r="B136" s="67" t="s">
        <v>343</v>
      </c>
      <c r="C136" s="27"/>
      <c r="D136" s="27" t="s">
        <v>32</v>
      </c>
      <c r="E136" s="27">
        <v>35</v>
      </c>
      <c r="F136" s="28">
        <v>0</v>
      </c>
      <c r="G136" s="29">
        <v>0</v>
      </c>
      <c r="H136" s="30"/>
      <c r="I136" s="61">
        <f t="shared" si="26"/>
        <v>0</v>
      </c>
      <c r="J136" s="56"/>
      <c r="K136" s="29">
        <f t="shared" si="27"/>
        <v>0</v>
      </c>
      <c r="L136" s="29"/>
      <c r="M136" s="29">
        <f t="shared" si="25"/>
        <v>0</v>
      </c>
      <c r="N136" s="62">
        <f t="shared" si="28"/>
        <v>0</v>
      </c>
      <c r="O136" s="29">
        <f t="shared" si="24"/>
        <v>0</v>
      </c>
    </row>
    <row r="137" spans="1:15">
      <c r="A137" s="26">
        <v>134</v>
      </c>
      <c r="B137" s="67" t="s">
        <v>344</v>
      </c>
      <c r="C137" s="27"/>
      <c r="D137" s="27" t="s">
        <v>278</v>
      </c>
      <c r="E137" s="27">
        <v>30</v>
      </c>
      <c r="F137" s="28">
        <v>0</v>
      </c>
      <c r="G137" s="29">
        <v>0</v>
      </c>
      <c r="H137" s="30"/>
      <c r="I137" s="61">
        <f t="shared" si="26"/>
        <v>0</v>
      </c>
      <c r="J137" s="56"/>
      <c r="K137" s="29">
        <f t="shared" si="27"/>
        <v>0</v>
      </c>
      <c r="L137" s="29"/>
      <c r="M137" s="29">
        <f t="shared" si="25"/>
        <v>0</v>
      </c>
      <c r="N137" s="62">
        <f t="shared" si="28"/>
        <v>0</v>
      </c>
      <c r="O137" s="29">
        <f t="shared" si="24"/>
        <v>0</v>
      </c>
    </row>
    <row r="138" spans="1:15">
      <c r="A138" s="26">
        <v>135</v>
      </c>
      <c r="B138" s="67" t="s">
        <v>345</v>
      </c>
      <c r="C138" s="27"/>
      <c r="D138" s="27" t="s">
        <v>34</v>
      </c>
      <c r="E138" s="27">
        <v>260</v>
      </c>
      <c r="F138" s="28">
        <v>0</v>
      </c>
      <c r="G138" s="29">
        <v>0</v>
      </c>
      <c r="H138" s="30"/>
      <c r="I138" s="61">
        <f t="shared" si="26"/>
        <v>0</v>
      </c>
      <c r="J138" s="56"/>
      <c r="K138" s="29">
        <f t="shared" si="27"/>
        <v>0</v>
      </c>
      <c r="L138" s="29"/>
      <c r="M138" s="29">
        <f t="shared" si="25"/>
        <v>0</v>
      </c>
      <c r="N138" s="62">
        <f t="shared" si="28"/>
        <v>0</v>
      </c>
      <c r="O138" s="29">
        <f t="shared" si="24"/>
        <v>0</v>
      </c>
    </row>
    <row r="139" spans="1:15">
      <c r="A139" s="26">
        <v>136</v>
      </c>
      <c r="B139" s="67" t="s">
        <v>346</v>
      </c>
      <c r="C139" s="27"/>
      <c r="D139" s="27" t="s">
        <v>18</v>
      </c>
      <c r="E139" s="27">
        <v>2</v>
      </c>
      <c r="F139" s="28">
        <v>0</v>
      </c>
      <c r="G139" s="29">
        <v>0</v>
      </c>
      <c r="H139" s="30"/>
      <c r="I139" s="61">
        <f t="shared" si="26"/>
        <v>0</v>
      </c>
      <c r="J139" s="56"/>
      <c r="K139" s="29">
        <f t="shared" si="27"/>
        <v>0</v>
      </c>
      <c r="L139" s="29"/>
      <c r="M139" s="29">
        <f t="shared" si="25"/>
        <v>0</v>
      </c>
      <c r="N139" s="62">
        <f>F139+H139-J139</f>
        <v>0</v>
      </c>
      <c r="O139" s="29">
        <f t="shared" si="24"/>
        <v>0</v>
      </c>
    </row>
    <row r="140" spans="1:15">
      <c r="A140" s="26">
        <v>137</v>
      </c>
      <c r="B140" s="67" t="s">
        <v>347</v>
      </c>
      <c r="C140" s="27"/>
      <c r="D140" s="27" t="s">
        <v>18</v>
      </c>
      <c r="E140" s="27">
        <v>3</v>
      </c>
      <c r="F140" s="4">
        <v>0</v>
      </c>
      <c r="G140" s="29">
        <v>0</v>
      </c>
      <c r="H140" s="30">
        <v>10</v>
      </c>
      <c r="I140" s="61">
        <f>H140*E140</f>
        <v>30</v>
      </c>
      <c r="J140" s="56"/>
      <c r="K140" s="29">
        <f>E140*J140</f>
        <v>0</v>
      </c>
      <c r="L140" s="29"/>
      <c r="M140" s="29">
        <f>L140*E140</f>
        <v>0</v>
      </c>
      <c r="N140" s="62">
        <f>F140+H140-J140</f>
        <v>10</v>
      </c>
      <c r="O140" s="29">
        <f>N140*E140</f>
        <v>30</v>
      </c>
    </row>
    <row r="141" spans="1:15">
      <c r="A141" s="26">
        <v>138</v>
      </c>
      <c r="B141" s="67" t="s">
        <v>348</v>
      </c>
      <c r="C141" s="27"/>
      <c r="D141" s="27" t="s">
        <v>109</v>
      </c>
      <c r="E141" s="27">
        <v>20</v>
      </c>
      <c r="F141" s="28">
        <v>0</v>
      </c>
      <c r="G141" s="29">
        <v>0</v>
      </c>
      <c r="H141" s="30">
        <v>2</v>
      </c>
      <c r="I141" s="61">
        <f>H141*E141</f>
        <v>40</v>
      </c>
      <c r="J141" s="56">
        <v>1</v>
      </c>
      <c r="K141" s="29">
        <f>E141*J141</f>
        <v>20</v>
      </c>
      <c r="L141" s="29"/>
      <c r="M141" s="29">
        <f>L141*E141</f>
        <v>0</v>
      </c>
      <c r="N141" s="62">
        <f>F141+H141-J141</f>
        <v>1</v>
      </c>
      <c r="O141" s="29">
        <f>N141*E141</f>
        <v>20</v>
      </c>
    </row>
    <row r="142" spans="1:15">
      <c r="A142" s="26">
        <v>139</v>
      </c>
      <c r="B142" s="67" t="s">
        <v>349</v>
      </c>
      <c r="C142" s="27"/>
      <c r="D142" s="27" t="s">
        <v>18</v>
      </c>
      <c r="E142" s="27">
        <v>3.5</v>
      </c>
      <c r="F142" s="28">
        <v>5</v>
      </c>
      <c r="G142" s="29">
        <v>17.5</v>
      </c>
      <c r="H142" s="30"/>
      <c r="I142" s="61">
        <f>H142*E142</f>
        <v>0</v>
      </c>
      <c r="J142" s="56"/>
      <c r="K142" s="29">
        <f>E142*J142</f>
        <v>0</v>
      </c>
      <c r="L142" s="29"/>
      <c r="M142" s="29">
        <f>L142*E142</f>
        <v>0</v>
      </c>
      <c r="N142" s="62">
        <f>F142+H142-J142</f>
        <v>5</v>
      </c>
      <c r="O142" s="29">
        <f>N142*E142</f>
        <v>17.5</v>
      </c>
    </row>
    <row r="143" spans="1:15">
      <c r="A143" s="26">
        <v>140</v>
      </c>
      <c r="B143" s="67" t="s">
        <v>350</v>
      </c>
      <c r="C143" s="27"/>
      <c r="D143" s="27" t="s">
        <v>64</v>
      </c>
      <c r="E143" s="27">
        <v>118</v>
      </c>
      <c r="F143" s="28">
        <v>0</v>
      </c>
      <c r="G143" s="29">
        <v>0</v>
      </c>
      <c r="H143" s="30"/>
      <c r="I143" s="61">
        <f>H143*E143</f>
        <v>0</v>
      </c>
      <c r="J143" s="56"/>
      <c r="K143" s="29">
        <f>E143*J143</f>
        <v>0</v>
      </c>
      <c r="L143" s="29"/>
      <c r="M143" s="29">
        <f>L143*E143</f>
        <v>0</v>
      </c>
      <c r="N143" s="62">
        <f>F143+H143-J143</f>
        <v>0</v>
      </c>
      <c r="O143" s="29">
        <f>N143*E143</f>
        <v>0</v>
      </c>
    </row>
    <row r="144" spans="1:15">
      <c r="A144" s="26"/>
      <c r="B144" s="72"/>
      <c r="C144" s="73"/>
      <c r="D144" s="73"/>
      <c r="E144" s="74"/>
      <c r="F144" s="75">
        <f>SUM(F5:F143)</f>
        <v>368</v>
      </c>
      <c r="G144" s="75">
        <f t="shared" ref="G144:O144" si="29">SUM(G5:G143)</f>
        <v>4825.1267</v>
      </c>
      <c r="H144" s="75">
        <f t="shared" si="29"/>
        <v>371</v>
      </c>
      <c r="I144" s="79">
        <f t="shared" si="29"/>
        <v>5766.4798</v>
      </c>
      <c r="J144" s="75">
        <f t="shared" si="29"/>
        <v>346.1</v>
      </c>
      <c r="K144" s="75">
        <f t="shared" si="29"/>
        <v>6398.17262</v>
      </c>
      <c r="L144" s="75">
        <f t="shared" si="29"/>
        <v>0</v>
      </c>
      <c r="M144" s="75">
        <f t="shared" si="29"/>
        <v>0</v>
      </c>
      <c r="N144" s="75">
        <f t="shared" si="29"/>
        <v>392.9</v>
      </c>
      <c r="O144" s="75">
        <f t="shared" si="29"/>
        <v>4194.03388</v>
      </c>
    </row>
    <row r="145" ht="14.25" spans="1:15">
      <c r="A145" s="1"/>
      <c r="B145" s="76"/>
      <c r="C145" s="1"/>
      <c r="D145" s="1"/>
      <c r="E145" s="1"/>
      <c r="F145" s="77"/>
      <c r="G145" s="1"/>
      <c r="H145" s="76"/>
      <c r="I145" s="80"/>
      <c r="J145" s="81"/>
      <c r="K145" s="1"/>
      <c r="L145" s="1"/>
      <c r="M145" s="1"/>
      <c r="N145" s="80"/>
      <c r="O145" s="82"/>
    </row>
    <row r="146" ht="14.25" spans="1:15">
      <c r="A146" s="2"/>
      <c r="B146" s="76" t="s">
        <v>110</v>
      </c>
      <c r="C146" s="1"/>
      <c r="D146" s="1"/>
      <c r="E146" s="1"/>
      <c r="F146" s="77"/>
      <c r="G146" s="1"/>
      <c r="H146" s="76" t="s">
        <v>83</v>
      </c>
      <c r="I146" s="80"/>
      <c r="J146" s="81"/>
      <c r="K146" s="1"/>
      <c r="L146" s="1"/>
      <c r="M146" s="1"/>
      <c r="N146" s="80"/>
      <c r="O146" s="1"/>
    </row>
    <row r="147" spans="2:15">
      <c r="B147" s="5"/>
      <c r="C147" s="2"/>
      <c r="D147" s="2"/>
      <c r="E147" s="2"/>
      <c r="F147" s="78"/>
      <c r="G147" s="2"/>
      <c r="I147" s="83"/>
      <c r="J147" s="84"/>
      <c r="K147" s="2"/>
      <c r="L147" s="2"/>
      <c r="M147" s="2"/>
      <c r="N147" s="83"/>
      <c r="O147" s="2"/>
    </row>
    <row r="148" spans="11:11">
      <c r="K148" s="85"/>
    </row>
    <row r="149" spans="11:12">
      <c r="K149" s="85"/>
      <c r="L149" s="85"/>
    </row>
  </sheetData>
  <autoFilter ref="A4:P144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275" right="0.196527777777778" top="0.275" bottom="0.196527777777778" header="0.196527777777778" footer="0.90486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4" sqref="E14"/>
    </sheetView>
  </sheetViews>
  <sheetFormatPr defaultColWidth="9" defaultRowHeight="13.5"/>
  <sheetData>
    <row r="1" ht="14.25" spans="1:9">
      <c r="A1" s="1" t="s">
        <v>351</v>
      </c>
      <c r="B1" s="2"/>
      <c r="C1" s="2"/>
      <c r="D1" s="2"/>
      <c r="E1" s="2"/>
      <c r="F1" s="2"/>
      <c r="G1" s="2"/>
      <c r="H1" s="2"/>
      <c r="I1" s="2"/>
    </row>
    <row r="2" ht="14.25" spans="1:9">
      <c r="A2" s="1" t="s">
        <v>352</v>
      </c>
      <c r="B2" s="2"/>
      <c r="C2" s="2"/>
      <c r="D2" s="2"/>
      <c r="E2" s="2"/>
      <c r="F2" s="2"/>
      <c r="G2" s="2"/>
      <c r="H2" s="2"/>
      <c r="I2" s="2"/>
    </row>
    <row r="3" ht="14.25" spans="1:9">
      <c r="A3" s="1" t="s">
        <v>353</v>
      </c>
      <c r="B3" s="2"/>
      <c r="C3" s="2"/>
      <c r="D3" s="2"/>
      <c r="E3" s="2"/>
      <c r="F3" s="2"/>
      <c r="G3" s="2"/>
      <c r="H3" s="2"/>
      <c r="I3" s="2"/>
    </row>
    <row r="4" ht="14.25" spans="1:9">
      <c r="A4" s="1" t="s">
        <v>354</v>
      </c>
      <c r="B4" s="2"/>
      <c r="C4" s="2"/>
      <c r="D4" s="2"/>
      <c r="E4" s="2"/>
      <c r="F4" s="2"/>
      <c r="G4" s="2"/>
      <c r="H4" s="2"/>
      <c r="I4" s="2"/>
    </row>
    <row r="5" ht="14.25" spans="1:9">
      <c r="A5" s="1" t="s">
        <v>355</v>
      </c>
      <c r="B5" s="2"/>
      <c r="C5" s="2"/>
      <c r="D5" s="2"/>
      <c r="E5" s="2"/>
      <c r="F5" s="2"/>
      <c r="G5" s="2"/>
      <c r="H5" s="2"/>
      <c r="I5" s="2"/>
    </row>
    <row r="6" ht="14.25" spans="1:9">
      <c r="A6" s="1"/>
      <c r="B6" s="2"/>
      <c r="C6" s="2"/>
      <c r="D6" s="2"/>
      <c r="E6" s="2"/>
      <c r="F6" s="2"/>
      <c r="G6" s="2"/>
      <c r="H6" s="2"/>
      <c r="I6" s="2"/>
    </row>
    <row r="7" ht="14.25" spans="1:9">
      <c r="A7" s="1"/>
      <c r="B7" s="2"/>
      <c r="C7" s="2"/>
      <c r="D7" s="2"/>
      <c r="E7" s="2"/>
      <c r="F7" s="2"/>
      <c r="G7" s="2"/>
      <c r="H7" s="2"/>
      <c r="I7" s="2"/>
    </row>
    <row r="8" ht="14.25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WPS_1666225076</cp:lastModifiedBy>
  <dcterms:created xsi:type="dcterms:W3CDTF">2022-02-28T07:56:00Z</dcterms:created>
  <dcterms:modified xsi:type="dcterms:W3CDTF">2023-03-02T07:36:05Z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773FCC7E45794632A6A29C29D626BF0C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