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9" activeTab="9"/>
  </bookViews>
  <sheets>
    <sheet name="不常用药" sheetId="9" state="hidden" r:id="rId1"/>
    <sheet name="2月份" sheetId="7" state="hidden" r:id="rId2"/>
    <sheet name="3月份" sheetId="5" state="hidden" r:id="rId3"/>
    <sheet name="4月份" sheetId="1" state="hidden" r:id="rId4"/>
    <sheet name="5月份" sheetId="8" state="hidden" r:id="rId5"/>
    <sheet name="6月份" sheetId="10" state="hidden" r:id="rId6"/>
    <sheet name="7月份" sheetId="11" state="hidden" r:id="rId7"/>
    <sheet name="8月份 " sheetId="12" state="hidden" r:id="rId8"/>
    <sheet name="9月份" sheetId="13" state="hidden" r:id="rId9"/>
    <sheet name="1月份盘点表" sheetId="15" r:id="rId10"/>
    <sheet name="10月份" sheetId="14" state="hidden" r:id="rId11"/>
    <sheet name="移交表" sheetId="2" state="hidden" r:id="rId12"/>
    <sheet name="农药肥料" sheetId="3" state="hidden" r:id="rId13"/>
  </sheets>
  <definedNames>
    <definedName name="_xlnm._FilterDatabase" localSheetId="0" hidden="1">不常用药!$A$2:$P$14</definedName>
    <definedName name="_xlnm._FilterDatabase" localSheetId="2" hidden="1">'3月份'!$A$2:$L$63</definedName>
    <definedName name="_xlnm._FilterDatabase" localSheetId="3" hidden="1">'4月份'!$A$2:$P$55</definedName>
    <definedName name="_xlnm._FilterDatabase" localSheetId="4" hidden="1">'5月份'!$A$2:$P$64</definedName>
    <definedName name="_xlnm._FilterDatabase" localSheetId="5" hidden="1">'6月份'!$A$2:$P$65</definedName>
    <definedName name="_xlnm._FilterDatabase" localSheetId="6" hidden="1">'7月份'!$A$2:$R$66</definedName>
    <definedName name="_xlnm._FilterDatabase" localSheetId="7" hidden="1">'8月份 '!$A$2:$P$56</definedName>
    <definedName name="_xlnm._FilterDatabase" localSheetId="8" hidden="1">'9月份'!$A$2:$P$58</definedName>
    <definedName name="_xlnm._FilterDatabase" localSheetId="9" hidden="1">'1月份盘点表'!$A$3:$R$78</definedName>
    <definedName name="_xlnm._FilterDatabase" localSheetId="10" hidden="1">'10月份'!$A$2:$P$51</definedName>
    <definedName name="_xlnm.Print_Area" localSheetId="3">'4月份'!$A$1:$P$55</definedName>
    <definedName name="_xlnm.Print_Titles" localSheetId="3">'4月份'!$2:$2</definedName>
    <definedName name="_xlnm.Print_Area" localSheetId="11">移交表!$A$1:$O$64</definedName>
    <definedName name="_xlnm.Print_Titles" localSheetId="11">移交表!$1:$3</definedName>
    <definedName name="_xlnm.Print_Area" localSheetId="12">农药肥料!$A$1:$O$34</definedName>
    <definedName name="_xlnm.Print_Titles" localSheetId="12">农药肥料!$1:$3</definedName>
    <definedName name="_xlnm.Print_Area" localSheetId="4">'5月份'!$A$1:$P$64</definedName>
    <definedName name="_xlnm.Print_Titles" localSheetId="4">'5月份'!$2:$2</definedName>
    <definedName name="_xlnm.Print_Area" localSheetId="0">不常用药!$A$1:$P$14</definedName>
    <definedName name="_xlnm.Print_Titles" localSheetId="0">不常用药!$2:$2</definedName>
    <definedName name="_xlnm.Print_Area" localSheetId="5">'6月份'!$A$1:$P$61</definedName>
    <definedName name="_xlnm.Print_Titles" localSheetId="5">'6月份'!$1:$3</definedName>
    <definedName name="_xlnm.Print_Area" localSheetId="6">'7月份'!$A$1:$R$59</definedName>
    <definedName name="_xlnm.Print_Titles" localSheetId="6">'7月份'!$1:$3</definedName>
    <definedName name="_xlnm.Print_Area" localSheetId="7">'8月份 '!$A$1:$P$49</definedName>
    <definedName name="_xlnm.Print_Titles" localSheetId="7">'8月份 '!$1:$3</definedName>
    <definedName name="_xlnm.Print_Area" localSheetId="8">'9月份'!$A$1:$P$51</definedName>
    <definedName name="_xlnm.Print_Titles" localSheetId="8">'9月份'!$1:$3</definedName>
    <definedName name="_xlnm.Print_Area" localSheetId="10">'10月份'!$A$1:$P$44</definedName>
    <definedName name="_xlnm.Print_Titles" localSheetId="10">'10月份'!$1:$3</definedName>
  </definedNames>
  <calcPr calcId="144525"/>
</workbook>
</file>

<file path=xl/sharedStrings.xml><?xml version="1.0" encoding="utf-8"?>
<sst xmlns="http://schemas.openxmlformats.org/spreadsheetml/2006/main" count="2290" uniqueCount="240">
  <si>
    <t>5月份月份云大东陆绿化物资盘点表</t>
  </si>
  <si>
    <t>序号</t>
  </si>
  <si>
    <t xml:space="preserve">商品名称 </t>
  </si>
  <si>
    <t>单位</t>
  </si>
  <si>
    <t>单价</t>
  </si>
  <si>
    <t>上月结存</t>
  </si>
  <si>
    <t>本月收入</t>
  </si>
  <si>
    <t>本月发出</t>
  </si>
  <si>
    <t>本月结存</t>
  </si>
  <si>
    <t>实盘数</t>
  </si>
  <si>
    <t>盘点日期</t>
  </si>
  <si>
    <t>备注</t>
  </si>
  <si>
    <t>数量</t>
  </si>
  <si>
    <t>金额</t>
  </si>
  <si>
    <t>国光乐圃</t>
  </si>
  <si>
    <t>1L/瓶</t>
  </si>
  <si>
    <t>瓶</t>
  </si>
  <si>
    <t>2022.5.31</t>
  </si>
  <si>
    <t>不常用药</t>
  </si>
  <si>
    <t>黄白绿</t>
  </si>
  <si>
    <t>50g/袋</t>
  </si>
  <si>
    <t>袋</t>
  </si>
  <si>
    <t>国光健治</t>
  </si>
  <si>
    <t>200g/瓶</t>
  </si>
  <si>
    <t>静白特</t>
  </si>
  <si>
    <t>500g/袋</t>
  </si>
  <si>
    <t>国光红杀</t>
  </si>
  <si>
    <t>100ml/瓶</t>
  </si>
  <si>
    <t>国光绿杀</t>
  </si>
  <si>
    <t>国光施它活</t>
  </si>
  <si>
    <t>1L/袋</t>
  </si>
  <si>
    <t>国光景翠</t>
  </si>
  <si>
    <t>100g/瓶</t>
  </si>
  <si>
    <t>思它灵</t>
  </si>
  <si>
    <t>花盼</t>
  </si>
  <si>
    <t>500ml/瓶</t>
  </si>
  <si>
    <t>小计</t>
  </si>
  <si>
    <t>含报废727.5元</t>
  </si>
  <si>
    <t xml:space="preserve">  </t>
  </si>
  <si>
    <t>2月份云大东陆绿化物资盘点表</t>
  </si>
  <si>
    <t>汽油桶</t>
  </si>
  <si>
    <t>个</t>
  </si>
  <si>
    <t>柴油桶</t>
  </si>
  <si>
    <t>增加型塑料水管32</t>
  </si>
  <si>
    <t>卷</t>
  </si>
  <si>
    <t>增加型塑料水管25</t>
  </si>
  <si>
    <t>增加型塑料水管20</t>
  </si>
  <si>
    <t>绳子（20m）</t>
  </si>
  <si>
    <t>根</t>
  </si>
  <si>
    <t>安全绳</t>
  </si>
  <si>
    <t>大锄头</t>
  </si>
  <si>
    <t>把</t>
  </si>
  <si>
    <t>小锄头</t>
  </si>
  <si>
    <t>砍刀</t>
  </si>
  <si>
    <t>十字镐</t>
  </si>
  <si>
    <t>镰刀</t>
  </si>
  <si>
    <t>大枝剪</t>
  </si>
  <si>
    <t>小枝剪</t>
  </si>
  <si>
    <t>钢丝草耙</t>
  </si>
  <si>
    <t>尿素</t>
  </si>
  <si>
    <t>复合肥</t>
  </si>
  <si>
    <t>机油2T</t>
  </si>
  <si>
    <t>撮箕</t>
  </si>
  <si>
    <t>机油4T</t>
  </si>
  <si>
    <t>毒.辛</t>
  </si>
  <si>
    <t>国光桌圃</t>
  </si>
  <si>
    <t>敌敌畏</t>
  </si>
  <si>
    <t>辛硫磷</t>
  </si>
  <si>
    <t>氧乐果</t>
  </si>
  <si>
    <t>国光格尔</t>
  </si>
  <si>
    <t>国光糊涂</t>
  </si>
  <si>
    <t>松尔</t>
  </si>
  <si>
    <t>国光土杀</t>
  </si>
  <si>
    <t>生根粉</t>
  </si>
  <si>
    <t>国光必治</t>
  </si>
  <si>
    <t>国光莎能</t>
  </si>
  <si>
    <t>多菌灵</t>
  </si>
  <si>
    <t>焚草</t>
  </si>
  <si>
    <t>敌杀死</t>
  </si>
  <si>
    <t>18寸链条</t>
  </si>
  <si>
    <t>开拓者10寸剪刀</t>
  </si>
  <si>
    <t>混播草籽</t>
  </si>
  <si>
    <t>公斤</t>
  </si>
  <si>
    <t>地虫绝</t>
  </si>
  <si>
    <t>石硫合剂</t>
  </si>
  <si>
    <t>工业盐</t>
  </si>
  <si>
    <t>Kg</t>
  </si>
  <si>
    <t>橡胶手套</t>
  </si>
  <si>
    <t>双</t>
  </si>
  <si>
    <t>防冻网</t>
  </si>
  <si>
    <t>草席</t>
  </si>
  <si>
    <t>张</t>
  </si>
  <si>
    <t>黑铁丝</t>
  </si>
  <si>
    <t>撕裂膜</t>
  </si>
  <si>
    <t>漆刷</t>
  </si>
  <si>
    <t>瓢</t>
  </si>
  <si>
    <t>小桶</t>
  </si>
  <si>
    <t>只</t>
  </si>
  <si>
    <t>3月份云大东陆绿化物资盘点表</t>
  </si>
  <si>
    <t>4月份云大东陆绿化物资盘点表</t>
  </si>
  <si>
    <t>规格</t>
  </si>
  <si>
    <t>30L</t>
  </si>
  <si>
    <t>2022.4.29</t>
  </si>
  <si>
    <t>20米</t>
  </si>
  <si>
    <t>报废1根、未下账</t>
  </si>
  <si>
    <t>报废6把、未下账</t>
  </si>
  <si>
    <t>报废10把、未下账</t>
  </si>
  <si>
    <t>报废3把、未下账</t>
  </si>
  <si>
    <t>报废2把、未下账</t>
  </si>
  <si>
    <t>报废6根、未下账</t>
  </si>
  <si>
    <t>报废10个、未下账</t>
  </si>
  <si>
    <t>40ka/袋</t>
  </si>
  <si>
    <t>50kg/袋</t>
  </si>
  <si>
    <t>300ml/瓶</t>
  </si>
  <si>
    <t>200g/袋</t>
  </si>
  <si>
    <t>50ml/瓶</t>
  </si>
  <si>
    <t>200ml/瓶</t>
  </si>
  <si>
    <t>900g/袋</t>
  </si>
  <si>
    <t>报废1930元</t>
  </si>
  <si>
    <t>报废1根、5.31下账</t>
  </si>
  <si>
    <t>绳子</t>
  </si>
  <si>
    <t>15米</t>
  </si>
  <si>
    <t>报废6把、5.31下账</t>
  </si>
  <si>
    <t>报废10把、5.31下账</t>
  </si>
  <si>
    <t>报废3把、5.31下账</t>
  </si>
  <si>
    <t>条锄</t>
  </si>
  <si>
    <t>吊针袋</t>
  </si>
  <si>
    <t>kg</t>
  </si>
  <si>
    <t>KG</t>
  </si>
  <si>
    <t>洗衣粉</t>
  </si>
  <si>
    <t>手套</t>
  </si>
  <si>
    <t>6月份月份云大东陆绿化物资盘点表</t>
  </si>
  <si>
    <t>2022.6.30</t>
  </si>
  <si>
    <t>上月统计错误</t>
  </si>
  <si>
    <t>报废10把、6.30下账</t>
  </si>
  <si>
    <t>报废2把、6.30下账</t>
  </si>
  <si>
    <t>报废6根、6.30下账</t>
  </si>
  <si>
    <t>报废10个、6.30下账</t>
  </si>
  <si>
    <t>2022.6.9</t>
  </si>
  <si>
    <t>国光红杀/圃安</t>
  </si>
  <si>
    <t>雨鞋</t>
  </si>
  <si>
    <t>报废易耗品1280元。</t>
  </si>
  <si>
    <t>7月份月份云大东陆绿化物资盘点表</t>
  </si>
  <si>
    <t>本月调拨</t>
  </si>
  <si>
    <t>2022.7.31</t>
  </si>
  <si>
    <t>调入师范大学</t>
  </si>
  <si>
    <t>调入云艺项目，思它灵、花盼6月盘点错误</t>
  </si>
  <si>
    <t>消防水带</t>
  </si>
  <si>
    <t>手锯</t>
  </si>
  <si>
    <t>高枝锯</t>
  </si>
  <si>
    <t>火花塞</t>
  </si>
  <si>
    <t>绿篱机</t>
  </si>
  <si>
    <t>颗</t>
  </si>
  <si>
    <t>剪草机</t>
  </si>
  <si>
    <t>8月份月份云大东陆绿化物资盘点表</t>
  </si>
  <si>
    <t>2022.8.31</t>
  </si>
  <si>
    <t>上月盘点措施，自采两把手锯</t>
  </si>
  <si>
    <t>9月份月份云大东陆绿化物资盘点表</t>
  </si>
  <si>
    <t>2022.9.30</t>
  </si>
  <si>
    <t>手推平板车</t>
  </si>
  <si>
    <t>辆</t>
  </si>
  <si>
    <t>糊涂</t>
  </si>
  <si>
    <t>500g/瓶</t>
  </si>
  <si>
    <t>警戒库存</t>
  </si>
  <si>
    <t>常规月度用量</t>
  </si>
  <si>
    <t>最高库存上限</t>
  </si>
  <si>
    <t>草籽</t>
  </si>
  <si>
    <t>高羊茅</t>
  </si>
  <si>
    <t>甲胺磷</t>
  </si>
  <si>
    <t>5克</t>
  </si>
  <si>
    <t>不常用</t>
  </si>
  <si>
    <t>301ml/瓶</t>
  </si>
  <si>
    <t>带胶手套</t>
  </si>
  <si>
    <t>胶手套</t>
  </si>
  <si>
    <t>打捞网</t>
  </si>
  <si>
    <t>火钳</t>
  </si>
  <si>
    <t>树桐油</t>
  </si>
  <si>
    <t>砂纸</t>
  </si>
  <si>
    <t>国光松尔（甲托）</t>
  </si>
  <si>
    <t>200克</t>
  </si>
  <si>
    <t>活接</t>
  </si>
  <si>
    <t>打气筒</t>
  </si>
  <si>
    <t>大棚膜</t>
  </si>
  <si>
    <t>8丝</t>
  </si>
  <si>
    <t>2寸</t>
  </si>
  <si>
    <t>刷子</t>
  </si>
  <si>
    <t>8寸</t>
  </si>
  <si>
    <t>保温保湿带</t>
  </si>
  <si>
    <t>12*20</t>
  </si>
  <si>
    <t>调压阀总成</t>
  </si>
  <si>
    <t>WL25</t>
  </si>
  <si>
    <t>高枝剪弹簧</t>
  </si>
  <si>
    <t>棵</t>
  </si>
  <si>
    <t>喷雾杆</t>
  </si>
  <si>
    <t>套</t>
  </si>
  <si>
    <t>佐川高空锯头</t>
  </si>
  <si>
    <t>国光圃彩（石硫合剂）</t>
  </si>
  <si>
    <t>国光三锉酮</t>
  </si>
  <si>
    <t>抢头</t>
  </si>
  <si>
    <t>胶撮箕</t>
  </si>
  <si>
    <t>软草耙</t>
  </si>
  <si>
    <t>刀片</t>
  </si>
  <si>
    <t>甩刀</t>
  </si>
  <si>
    <t>付</t>
  </si>
  <si>
    <t xml:space="preserve">      </t>
  </si>
  <si>
    <t>10月份月份云大东陆绿化物资盘点表</t>
  </si>
  <si>
    <t>3月份云大东陆绿化物资移交单</t>
  </si>
  <si>
    <t>现存量</t>
  </si>
  <si>
    <t>塑料水管</t>
  </si>
  <si>
    <t>增强型32</t>
  </si>
  <si>
    <t>增强型25</t>
  </si>
  <si>
    <t>增强型20</t>
  </si>
  <si>
    <t>20m</t>
  </si>
  <si>
    <t>50kg</t>
  </si>
  <si>
    <t>40kg</t>
  </si>
  <si>
    <t>2T</t>
  </si>
  <si>
    <t>塑料</t>
  </si>
  <si>
    <t>4T</t>
  </si>
  <si>
    <t>剪刀</t>
  </si>
  <si>
    <t>开拓者10寸</t>
  </si>
  <si>
    <t>监交人：                             接收人：                          移交人：</t>
  </si>
  <si>
    <t>3月份云大东陆绿化农药肥料明细表</t>
  </si>
  <si>
    <t>杀虫剂</t>
  </si>
  <si>
    <t>桌圃</t>
  </si>
  <si>
    <t>施它活</t>
  </si>
  <si>
    <t>景翠</t>
  </si>
  <si>
    <t>乐圃</t>
  </si>
  <si>
    <t>格尔</t>
  </si>
  <si>
    <t>选择性除草剂</t>
  </si>
  <si>
    <t>红杀</t>
  </si>
  <si>
    <t>绿杀</t>
  </si>
  <si>
    <t>杀菌剂（甲基硫菌灵）</t>
  </si>
  <si>
    <t>健治</t>
  </si>
  <si>
    <t>土杀</t>
  </si>
  <si>
    <t>500g</t>
  </si>
  <si>
    <t>本并咪唑类杀菌剂</t>
  </si>
  <si>
    <t>必治</t>
  </si>
  <si>
    <t>莎能</t>
  </si>
  <si>
    <t>香附子除草剂</t>
  </si>
  <si>
    <t>溴氰菊酯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</si>
</sst>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0_ 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4"/>
      <color theme="1"/>
      <name val="黑体"/>
      <charset val="134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3" tint="0.8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黑体"/>
      <charset val="134"/>
    </font>
    <font>
      <b/>
      <sz val="8"/>
      <color theme="1"/>
      <name val="黑体"/>
      <charset val="134"/>
    </font>
    <font>
      <b/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2" fillId="23" borderId="12" applyNumberFormat="0" applyAlignment="0" applyProtection="0">
      <alignment vertical="center"/>
    </xf>
    <xf numFmtId="0" fontId="33" fillId="23" borderId="8" applyNumberFormat="0" applyAlignment="0" applyProtection="0">
      <alignment vertical="center"/>
    </xf>
    <xf numFmtId="0" fontId="34" fillId="24" borderId="13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77" fontId="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176" fontId="2" fillId="7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/>
    </xf>
    <xf numFmtId="176" fontId="10" fillId="7" borderId="2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176" fontId="2" fillId="8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9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/>
    </xf>
    <xf numFmtId="178" fontId="2" fillId="1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 wrapText="1"/>
    </xf>
    <xf numFmtId="178" fontId="10" fillId="10" borderId="2" xfId="0" applyNumberFormat="1" applyFont="1" applyFill="1" applyBorder="1" applyAlignment="1">
      <alignment horizontal="center" vertical="center"/>
    </xf>
    <xf numFmtId="177" fontId="10" fillId="2" borderId="2" xfId="0" applyNumberFormat="1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10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2" fillId="0" borderId="2" xfId="0" applyFont="1" applyBorder="1">
      <alignment vertical="center"/>
    </xf>
    <xf numFmtId="0" fontId="13" fillId="6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5" fillId="0" borderId="0" xfId="0" applyFont="1" applyBorder="1" applyAlignment="1">
      <alignment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left" vertical="center"/>
    </xf>
    <xf numFmtId="0" fontId="7" fillId="10" borderId="2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 wrapText="1"/>
    </xf>
    <xf numFmtId="177" fontId="3" fillId="10" borderId="2" xfId="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16" fillId="1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177" fontId="3" fillId="7" borderId="2" xfId="0" applyNumberFormat="1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7" fillId="3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C5D9F1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1"/>
  <sheetViews>
    <sheetView zoomScale="201" zoomScaleNormal="201" workbookViewId="0">
      <pane ySplit="3" topLeftCell="A4" activePane="bottomLeft" state="frozen"/>
      <selection/>
      <selection pane="bottomLeft" activeCell="I11" sqref="I11"/>
    </sheetView>
  </sheetViews>
  <sheetFormatPr defaultColWidth="11" defaultRowHeight="21" customHeight="1"/>
  <cols>
    <col min="1" max="1" width="2.925" style="3" customWidth="1"/>
    <col min="2" max="2" width="9" style="5" customWidth="1"/>
    <col min="3" max="3" width="4.875" style="5" customWidth="1"/>
    <col min="4" max="4" width="2.95833333333333" style="3" customWidth="1"/>
    <col min="5" max="5" width="5.28333333333333" style="3" customWidth="1"/>
    <col min="6" max="6" width="3.85833333333333" style="3" customWidth="1"/>
    <col min="7" max="7" width="7.00833333333333" style="3" customWidth="1"/>
    <col min="8" max="8" width="3.41666666666667" style="130" customWidth="1"/>
    <col min="9" max="9" width="4.04166666666667" style="3" customWidth="1"/>
    <col min="10" max="10" width="3.28333333333333" style="42" customWidth="1"/>
    <col min="11" max="11" width="6.28333333333333" style="3" customWidth="1"/>
    <col min="12" max="12" width="5.43333333333333" style="42" customWidth="1"/>
    <col min="13" max="13" width="5.94166666666667" style="3" customWidth="1"/>
    <col min="14" max="14" width="4.40833333333333" style="3" customWidth="1"/>
    <col min="15" max="15" width="8.79166666666667" style="3" customWidth="1"/>
    <col min="16" max="16" width="9.875" style="3" customWidth="1"/>
    <col min="17" max="16384" width="11" style="3"/>
  </cols>
  <sheetData>
    <row r="1" ht="18" customHeight="1" spans="1:15">
      <c r="A1" s="44" t="s">
        <v>0</v>
      </c>
      <c r="B1" s="45"/>
      <c r="C1" s="45"/>
      <c r="D1" s="46"/>
      <c r="E1" s="46"/>
      <c r="F1" s="46"/>
      <c r="G1" s="46"/>
      <c r="H1" s="77"/>
      <c r="I1" s="46"/>
      <c r="J1" s="77"/>
      <c r="K1" s="46"/>
      <c r="L1" s="77"/>
      <c r="M1" s="46"/>
      <c r="N1" s="46"/>
      <c r="O1" s="46"/>
    </row>
    <row r="2" s="38" customFormat="1" ht="13" customHeight="1" spans="1:16">
      <c r="A2" s="49" t="s">
        <v>1</v>
      </c>
      <c r="B2" s="50" t="s">
        <v>2</v>
      </c>
      <c r="C2" s="50"/>
      <c r="D2" s="51" t="s">
        <v>3</v>
      </c>
      <c r="E2" s="51" t="s">
        <v>4</v>
      </c>
      <c r="F2" s="53" t="s">
        <v>5</v>
      </c>
      <c r="G2" s="53"/>
      <c r="H2" s="131" t="s">
        <v>6</v>
      </c>
      <c r="I2" s="53"/>
      <c r="J2" s="132" t="s">
        <v>7</v>
      </c>
      <c r="K2" s="51"/>
      <c r="L2" s="78" t="s">
        <v>8</v>
      </c>
      <c r="M2" s="51"/>
      <c r="N2" s="49" t="s">
        <v>9</v>
      </c>
      <c r="O2" s="49" t="s">
        <v>10</v>
      </c>
      <c r="P2" s="49" t="s">
        <v>11</v>
      </c>
    </row>
    <row r="3" s="38" customFormat="1" ht="12" customHeight="1" spans="1:16">
      <c r="A3" s="49"/>
      <c r="B3" s="50"/>
      <c r="C3" s="50"/>
      <c r="D3" s="51"/>
      <c r="E3" s="51"/>
      <c r="F3" s="53" t="s">
        <v>12</v>
      </c>
      <c r="G3" s="51" t="s">
        <v>13</v>
      </c>
      <c r="H3" s="132" t="s">
        <v>12</v>
      </c>
      <c r="I3" s="51" t="s">
        <v>13</v>
      </c>
      <c r="J3" s="132" t="s">
        <v>12</v>
      </c>
      <c r="K3" s="51" t="s">
        <v>13</v>
      </c>
      <c r="L3" s="78" t="s">
        <v>12</v>
      </c>
      <c r="M3" s="51" t="s">
        <v>13</v>
      </c>
      <c r="N3" s="49"/>
      <c r="O3" s="49"/>
      <c r="P3" s="49"/>
    </row>
    <row r="4" s="3" customFormat="1" customHeight="1" spans="1:16">
      <c r="A4" s="100">
        <v>1</v>
      </c>
      <c r="B4" s="143" t="s">
        <v>14</v>
      </c>
      <c r="C4" s="143" t="s">
        <v>15</v>
      </c>
      <c r="D4" s="100" t="s">
        <v>16</v>
      </c>
      <c r="E4" s="144">
        <v>50</v>
      </c>
      <c r="F4" s="100">
        <v>9</v>
      </c>
      <c r="G4" s="100">
        <f>E4*F4</f>
        <v>450</v>
      </c>
      <c r="H4" s="100">
        <v>0</v>
      </c>
      <c r="I4" s="100">
        <f>H4*E4</f>
        <v>0</v>
      </c>
      <c r="J4" s="100">
        <v>1</v>
      </c>
      <c r="K4" s="100">
        <f>J4*E4</f>
        <v>50</v>
      </c>
      <c r="L4" s="100">
        <f>F4+H4-J4</f>
        <v>8</v>
      </c>
      <c r="M4" s="100">
        <f>E4*L4</f>
        <v>400</v>
      </c>
      <c r="N4" s="100">
        <v>8</v>
      </c>
      <c r="O4" s="100" t="s">
        <v>17</v>
      </c>
      <c r="P4" s="100" t="s">
        <v>18</v>
      </c>
    </row>
    <row r="5" s="3" customFormat="1" customHeight="1" spans="1:16">
      <c r="A5" s="100">
        <v>2</v>
      </c>
      <c r="B5" s="143" t="s">
        <v>19</v>
      </c>
      <c r="C5" s="143" t="s">
        <v>20</v>
      </c>
      <c r="D5" s="100" t="s">
        <v>21</v>
      </c>
      <c r="E5" s="100">
        <v>12</v>
      </c>
      <c r="F5" s="100">
        <v>1</v>
      </c>
      <c r="G5" s="100">
        <f>E5*F5</f>
        <v>12</v>
      </c>
      <c r="H5" s="100">
        <v>0</v>
      </c>
      <c r="I5" s="100">
        <f>H5*E5</f>
        <v>0</v>
      </c>
      <c r="J5" s="100"/>
      <c r="K5" s="100">
        <f>J5*E5</f>
        <v>0</v>
      </c>
      <c r="L5" s="100">
        <f>F5+H5-J5</f>
        <v>1</v>
      </c>
      <c r="M5" s="100">
        <f>E5*L5</f>
        <v>12</v>
      </c>
      <c r="N5" s="100">
        <v>1</v>
      </c>
      <c r="O5" s="100" t="s">
        <v>17</v>
      </c>
      <c r="P5" s="100" t="s">
        <v>18</v>
      </c>
    </row>
    <row r="6" s="3" customFormat="1" customHeight="1" spans="1:16">
      <c r="A6" s="100">
        <v>3</v>
      </c>
      <c r="B6" s="143" t="s">
        <v>22</v>
      </c>
      <c r="C6" s="143" t="s">
        <v>23</v>
      </c>
      <c r="D6" s="100" t="s">
        <v>16</v>
      </c>
      <c r="E6" s="100">
        <v>38</v>
      </c>
      <c r="F6" s="100">
        <v>15</v>
      </c>
      <c r="G6" s="100">
        <f>E6*F6</f>
        <v>570</v>
      </c>
      <c r="H6" s="100">
        <v>0</v>
      </c>
      <c r="I6" s="100">
        <f>H6*E6</f>
        <v>0</v>
      </c>
      <c r="J6" s="100"/>
      <c r="K6" s="100">
        <f>J6*E6</f>
        <v>0</v>
      </c>
      <c r="L6" s="100">
        <f>F6+H6-J6</f>
        <v>15</v>
      </c>
      <c r="M6" s="100">
        <f>E6*L6</f>
        <v>570</v>
      </c>
      <c r="N6" s="100">
        <v>15</v>
      </c>
      <c r="O6" s="100" t="s">
        <v>17</v>
      </c>
      <c r="P6" s="100" t="s">
        <v>18</v>
      </c>
    </row>
    <row r="7" s="3" customFormat="1" customHeight="1" spans="1:16">
      <c r="A7" s="100">
        <v>4</v>
      </c>
      <c r="B7" s="143" t="s">
        <v>24</v>
      </c>
      <c r="C7" s="143" t="s">
        <v>25</v>
      </c>
      <c r="D7" s="100" t="s">
        <v>21</v>
      </c>
      <c r="E7" s="100">
        <v>45</v>
      </c>
      <c r="F7" s="100">
        <v>16</v>
      </c>
      <c r="G7" s="100">
        <f>E7*F7</f>
        <v>720</v>
      </c>
      <c r="H7" s="100">
        <v>0</v>
      </c>
      <c r="I7" s="100">
        <f>H7*E7</f>
        <v>0</v>
      </c>
      <c r="J7" s="100"/>
      <c r="K7" s="100">
        <f>J7*E7</f>
        <v>0</v>
      </c>
      <c r="L7" s="100">
        <f>F7+H7-J7</f>
        <v>16</v>
      </c>
      <c r="M7" s="100">
        <f>E7*L7</f>
        <v>720</v>
      </c>
      <c r="N7" s="100">
        <v>16</v>
      </c>
      <c r="O7" s="100" t="s">
        <v>17</v>
      </c>
      <c r="P7" s="100" t="s">
        <v>18</v>
      </c>
    </row>
    <row r="8" s="6" customFormat="1" customHeight="1" spans="1:16">
      <c r="A8" s="100">
        <v>5</v>
      </c>
      <c r="B8" s="143" t="s">
        <v>26</v>
      </c>
      <c r="C8" s="143" t="s">
        <v>27</v>
      </c>
      <c r="D8" s="100" t="s">
        <v>16</v>
      </c>
      <c r="E8" s="100">
        <v>16</v>
      </c>
      <c r="F8" s="100">
        <v>14</v>
      </c>
      <c r="G8" s="100">
        <f t="shared" ref="G8:G16" si="0">E8*F8</f>
        <v>224</v>
      </c>
      <c r="H8" s="100">
        <v>0</v>
      </c>
      <c r="I8" s="100">
        <f t="shared" ref="I8:I17" si="1">H8*E8</f>
        <v>0</v>
      </c>
      <c r="J8" s="100"/>
      <c r="K8" s="100">
        <f t="shared" ref="K8:K17" si="2">J8*E8</f>
        <v>0</v>
      </c>
      <c r="L8" s="100">
        <f t="shared" ref="L8:L17" si="3">F8+H8-J8</f>
        <v>14</v>
      </c>
      <c r="M8" s="100">
        <f t="shared" ref="M8:M17" si="4">E8*L8</f>
        <v>224</v>
      </c>
      <c r="N8" s="100">
        <v>14</v>
      </c>
      <c r="O8" s="100" t="s">
        <v>17</v>
      </c>
      <c r="P8" s="100" t="s">
        <v>18</v>
      </c>
    </row>
    <row r="9" s="6" customFormat="1" customHeight="1" spans="1:16">
      <c r="A9" s="100">
        <v>6</v>
      </c>
      <c r="B9" s="143" t="s">
        <v>28</v>
      </c>
      <c r="C9" s="143" t="s">
        <v>25</v>
      </c>
      <c r="D9" s="100" t="s">
        <v>16</v>
      </c>
      <c r="E9" s="100">
        <v>45</v>
      </c>
      <c r="F9" s="100">
        <v>19</v>
      </c>
      <c r="G9" s="100">
        <f t="shared" si="0"/>
        <v>855</v>
      </c>
      <c r="H9" s="100">
        <v>0</v>
      </c>
      <c r="I9" s="100">
        <f t="shared" si="1"/>
        <v>0</v>
      </c>
      <c r="J9" s="100"/>
      <c r="K9" s="100">
        <f t="shared" si="2"/>
        <v>0</v>
      </c>
      <c r="L9" s="100">
        <f t="shared" si="3"/>
        <v>19</v>
      </c>
      <c r="M9" s="100">
        <f t="shared" si="4"/>
        <v>855</v>
      </c>
      <c r="N9" s="100">
        <v>19</v>
      </c>
      <c r="O9" s="100" t="s">
        <v>17</v>
      </c>
      <c r="P9" s="100" t="s">
        <v>18</v>
      </c>
    </row>
    <row r="10" s="6" customFormat="1" customHeight="1" spans="1:16">
      <c r="A10" s="100">
        <v>7</v>
      </c>
      <c r="B10" s="143" t="s">
        <v>29</v>
      </c>
      <c r="C10" s="143" t="s">
        <v>30</v>
      </c>
      <c r="D10" s="100" t="s">
        <v>21</v>
      </c>
      <c r="E10" s="144">
        <v>20</v>
      </c>
      <c r="F10" s="100">
        <v>5</v>
      </c>
      <c r="G10" s="100">
        <f t="shared" si="0"/>
        <v>100</v>
      </c>
      <c r="H10" s="100">
        <v>0</v>
      </c>
      <c r="I10" s="100">
        <f t="shared" si="1"/>
        <v>0</v>
      </c>
      <c r="J10" s="100"/>
      <c r="K10" s="100">
        <f t="shared" si="2"/>
        <v>0</v>
      </c>
      <c r="L10" s="100">
        <f t="shared" si="3"/>
        <v>5</v>
      </c>
      <c r="M10" s="100">
        <f t="shared" si="4"/>
        <v>100</v>
      </c>
      <c r="N10" s="100">
        <v>5</v>
      </c>
      <c r="O10" s="100" t="s">
        <v>17</v>
      </c>
      <c r="P10" s="100" t="s">
        <v>18</v>
      </c>
    </row>
    <row r="11" s="6" customFormat="1" customHeight="1" spans="1:16">
      <c r="A11" s="100">
        <v>8</v>
      </c>
      <c r="B11" s="143" t="s">
        <v>31</v>
      </c>
      <c r="C11" s="143" t="s">
        <v>32</v>
      </c>
      <c r="D11" s="100" t="s">
        <v>16</v>
      </c>
      <c r="E11" s="144">
        <v>25</v>
      </c>
      <c r="F11" s="100">
        <v>57</v>
      </c>
      <c r="G11" s="100">
        <f t="shared" si="0"/>
        <v>1425</v>
      </c>
      <c r="H11" s="100">
        <v>0</v>
      </c>
      <c r="I11" s="100">
        <f t="shared" si="1"/>
        <v>0</v>
      </c>
      <c r="J11" s="100"/>
      <c r="K11" s="100">
        <f t="shared" si="2"/>
        <v>0</v>
      </c>
      <c r="L11" s="100">
        <f t="shared" si="3"/>
        <v>57</v>
      </c>
      <c r="M11" s="100">
        <f t="shared" si="4"/>
        <v>1425</v>
      </c>
      <c r="N11" s="100">
        <v>57</v>
      </c>
      <c r="O11" s="100" t="s">
        <v>17</v>
      </c>
      <c r="P11" s="100" t="s">
        <v>18</v>
      </c>
    </row>
    <row r="12" s="6" customFormat="1" customHeight="1" spans="1:16">
      <c r="A12" s="100">
        <v>9</v>
      </c>
      <c r="B12" s="143" t="s">
        <v>33</v>
      </c>
      <c r="C12" s="143" t="s">
        <v>27</v>
      </c>
      <c r="D12" s="100" t="s">
        <v>16</v>
      </c>
      <c r="E12" s="100">
        <v>9</v>
      </c>
      <c r="F12" s="100">
        <v>20</v>
      </c>
      <c r="G12" s="100">
        <f t="shared" si="0"/>
        <v>180</v>
      </c>
      <c r="H12" s="100">
        <v>0</v>
      </c>
      <c r="I12" s="100">
        <f t="shared" si="1"/>
        <v>0</v>
      </c>
      <c r="J12" s="100"/>
      <c r="K12" s="100">
        <f t="shared" si="2"/>
        <v>0</v>
      </c>
      <c r="L12" s="100">
        <f t="shared" si="3"/>
        <v>20</v>
      </c>
      <c r="M12" s="100">
        <f t="shared" si="4"/>
        <v>180</v>
      </c>
      <c r="N12" s="100">
        <v>20</v>
      </c>
      <c r="O12" s="100" t="s">
        <v>17</v>
      </c>
      <c r="P12" s="100" t="s">
        <v>18</v>
      </c>
    </row>
    <row r="13" s="6" customFormat="1" customHeight="1" spans="1:16">
      <c r="A13" s="100">
        <v>10</v>
      </c>
      <c r="B13" s="143" t="s">
        <v>34</v>
      </c>
      <c r="C13" s="143" t="s">
        <v>35</v>
      </c>
      <c r="D13" s="100" t="s">
        <v>16</v>
      </c>
      <c r="E13" s="100">
        <v>30</v>
      </c>
      <c r="F13" s="100">
        <v>17</v>
      </c>
      <c r="G13" s="100">
        <f t="shared" si="0"/>
        <v>510</v>
      </c>
      <c r="H13" s="100">
        <v>0</v>
      </c>
      <c r="I13" s="100">
        <f t="shared" si="1"/>
        <v>0</v>
      </c>
      <c r="J13" s="100"/>
      <c r="K13" s="100">
        <f t="shared" si="2"/>
        <v>0</v>
      </c>
      <c r="L13" s="100">
        <f t="shared" si="3"/>
        <v>17</v>
      </c>
      <c r="M13" s="100">
        <f t="shared" si="4"/>
        <v>510</v>
      </c>
      <c r="N13" s="100">
        <v>17</v>
      </c>
      <c r="O13" s="100" t="s">
        <v>17</v>
      </c>
      <c r="P13" s="100" t="s">
        <v>18</v>
      </c>
    </row>
    <row r="14" customHeight="1" spans="1:16">
      <c r="A14" s="146">
        <v>11</v>
      </c>
      <c r="B14" s="147" t="s">
        <v>36</v>
      </c>
      <c r="C14" s="147"/>
      <c r="D14" s="146"/>
      <c r="E14" s="146"/>
      <c r="F14" s="146">
        <f t="shared" ref="F14:O14" si="5">SUM(F4:F13)</f>
        <v>173</v>
      </c>
      <c r="G14" s="146">
        <f t="shared" si="5"/>
        <v>5046</v>
      </c>
      <c r="H14" s="146">
        <f t="shared" si="5"/>
        <v>0</v>
      </c>
      <c r="I14" s="146">
        <f t="shared" si="5"/>
        <v>0</v>
      </c>
      <c r="J14" s="146">
        <f t="shared" si="5"/>
        <v>1</v>
      </c>
      <c r="K14" s="146">
        <f t="shared" si="5"/>
        <v>50</v>
      </c>
      <c r="L14" s="146">
        <f t="shared" si="5"/>
        <v>172</v>
      </c>
      <c r="M14" s="146">
        <f t="shared" si="5"/>
        <v>4996</v>
      </c>
      <c r="N14" s="146">
        <f t="shared" si="5"/>
        <v>172</v>
      </c>
      <c r="O14" s="146">
        <f t="shared" si="5"/>
        <v>0</v>
      </c>
      <c r="P14" s="146" t="s">
        <v>37</v>
      </c>
    </row>
    <row r="15" customHeight="1" spans="6:12">
      <c r="F15" s="76"/>
      <c r="H15" s="3"/>
      <c r="J15" s="3"/>
      <c r="L15" s="3"/>
    </row>
    <row r="16" customHeight="1" spans="6:12">
      <c r="F16" s="76"/>
      <c r="H16" s="3"/>
      <c r="J16" s="3"/>
      <c r="L16" s="3"/>
    </row>
    <row r="17" customHeight="1" spans="6:12">
      <c r="F17" s="76"/>
      <c r="H17" s="3"/>
      <c r="J17" s="3"/>
      <c r="L17" s="3"/>
    </row>
    <row r="18" customHeight="1" spans="6:12">
      <c r="F18" s="76"/>
      <c r="H18" s="3"/>
      <c r="J18" s="3"/>
      <c r="L18" s="3"/>
    </row>
    <row r="19" customHeight="1" spans="6:12">
      <c r="F19" s="76"/>
      <c r="H19" s="3"/>
      <c r="J19" s="3"/>
      <c r="L19" s="3"/>
    </row>
    <row r="20" customHeight="1" spans="6:12">
      <c r="F20" s="76"/>
      <c r="H20" s="3"/>
      <c r="J20" s="3"/>
      <c r="L20" s="3"/>
    </row>
    <row r="21" customHeight="1" spans="6:12">
      <c r="F21" s="76"/>
      <c r="H21" s="3"/>
      <c r="J21" s="3"/>
      <c r="L21" s="3"/>
    </row>
    <row r="22" customHeight="1" spans="6:12">
      <c r="F22" s="76"/>
      <c r="H22" s="3"/>
      <c r="J22" s="3"/>
      <c r="L22" s="3"/>
    </row>
    <row r="23" customHeight="1" spans="6:12">
      <c r="F23" s="76"/>
      <c r="H23" s="3"/>
      <c r="J23" s="3"/>
      <c r="L23" s="3"/>
    </row>
    <row r="24" customHeight="1" spans="6:12">
      <c r="F24" s="76"/>
      <c r="H24" s="3"/>
      <c r="J24" s="3"/>
      <c r="L24" s="3"/>
    </row>
    <row r="25" customHeight="1" spans="6:12">
      <c r="F25" s="76"/>
      <c r="H25" s="3"/>
      <c r="J25" s="3"/>
      <c r="L25" s="3"/>
    </row>
    <row r="26" customHeight="1" spans="6:12">
      <c r="F26" s="76"/>
      <c r="H26" s="3"/>
      <c r="J26" s="3"/>
      <c r="L26" s="3"/>
    </row>
    <row r="27" customHeight="1" spans="6:12">
      <c r="F27" s="76"/>
      <c r="H27" s="3"/>
      <c r="J27" s="3"/>
      <c r="L27" s="3"/>
    </row>
    <row r="28" customHeight="1" spans="6:12">
      <c r="F28" s="76"/>
      <c r="H28" s="3"/>
      <c r="J28" s="3"/>
      <c r="L28" s="3"/>
    </row>
    <row r="29" customHeight="1" spans="6:12">
      <c r="F29" s="76"/>
      <c r="H29" s="3"/>
      <c r="J29" s="3"/>
      <c r="L29" s="3"/>
    </row>
    <row r="30" customHeight="1" spans="6:12">
      <c r="F30" s="76"/>
      <c r="H30" s="3"/>
      <c r="J30" s="3"/>
      <c r="L30" s="3"/>
    </row>
    <row r="31" customHeight="1" spans="6:12">
      <c r="F31" s="76"/>
      <c r="H31" s="3"/>
      <c r="J31" s="3"/>
      <c r="L31" s="3"/>
    </row>
    <row r="32" customHeight="1" spans="8:12">
      <c r="H32" s="3"/>
      <c r="J32" s="3"/>
      <c r="L32" s="3"/>
    </row>
    <row r="33" customHeight="1" spans="8:12">
      <c r="H33" s="3"/>
      <c r="J33" s="3"/>
      <c r="L33" s="3"/>
    </row>
    <row r="34" customHeight="1" spans="8:12">
      <c r="H34" s="3"/>
      <c r="J34" s="3"/>
      <c r="L34" s="3"/>
    </row>
    <row r="35" customHeight="1" spans="8:12">
      <c r="H35" s="3"/>
      <c r="J35" s="3"/>
      <c r="L35" s="3"/>
    </row>
    <row r="36" customHeight="1" spans="8:12">
      <c r="H36" s="3"/>
      <c r="J36" s="3"/>
      <c r="L36" s="3"/>
    </row>
    <row r="37" customHeight="1" spans="8:12">
      <c r="H37" s="3"/>
      <c r="J37" s="3"/>
      <c r="L37" s="3"/>
    </row>
    <row r="38" customHeight="1" spans="8:12">
      <c r="H38" s="3"/>
      <c r="J38" s="3"/>
      <c r="L38" s="3"/>
    </row>
    <row r="39" customHeight="1" spans="8:12">
      <c r="H39" s="3"/>
      <c r="J39" s="3"/>
      <c r="L39" s="3"/>
    </row>
    <row r="40" customHeight="1" spans="8:12">
      <c r="H40" s="3"/>
      <c r="J40" s="3"/>
      <c r="L40" s="3"/>
    </row>
    <row r="41" customHeight="1" spans="8:12">
      <c r="H41" s="3"/>
      <c r="J41" s="3"/>
      <c r="L41" s="3"/>
    </row>
    <row r="42" customHeight="1" spans="8:12">
      <c r="H42" s="3"/>
      <c r="J42" s="3"/>
      <c r="L42" s="3"/>
    </row>
    <row r="43" customHeight="1" spans="8:12">
      <c r="H43" s="3"/>
      <c r="J43" s="3"/>
      <c r="L43" s="3"/>
    </row>
    <row r="44" customHeight="1" spans="8:12">
      <c r="H44" s="3"/>
      <c r="J44" s="3"/>
      <c r="L44" s="3"/>
    </row>
    <row r="45" customHeight="1" spans="8:12">
      <c r="H45" s="3"/>
      <c r="J45" s="3"/>
      <c r="L45" s="3"/>
    </row>
    <row r="46" customHeight="1" spans="8:12">
      <c r="H46" s="3"/>
      <c r="J46" s="3"/>
      <c r="L46" s="3"/>
    </row>
    <row r="47" customHeight="1" spans="8:12">
      <c r="H47" s="3"/>
      <c r="J47" s="3"/>
      <c r="L47" s="3"/>
    </row>
    <row r="48" customHeight="1" spans="8:12">
      <c r="H48" s="3"/>
      <c r="J48" s="3"/>
      <c r="L48" s="3"/>
    </row>
    <row r="49" customHeight="1" spans="8:12">
      <c r="H49" s="3"/>
      <c r="J49" s="3"/>
      <c r="L49" s="3"/>
    </row>
    <row r="50" customHeight="1" spans="8:12">
      <c r="H50" s="3"/>
      <c r="J50" s="3"/>
      <c r="L50" s="3"/>
    </row>
    <row r="51" customHeight="1" spans="8:12">
      <c r="H51" s="3"/>
      <c r="J51" s="3"/>
      <c r="L51" s="3"/>
    </row>
    <row r="52" customHeight="1" spans="8:12">
      <c r="H52" s="3"/>
      <c r="J52" s="3"/>
      <c r="L52" s="3"/>
    </row>
    <row r="53" customHeight="1" spans="8:12">
      <c r="H53" s="3"/>
      <c r="J53" s="3"/>
      <c r="L53" s="3"/>
    </row>
    <row r="54" customHeight="1" spans="8:12">
      <c r="H54" s="3"/>
      <c r="J54" s="3"/>
      <c r="L54" s="3"/>
    </row>
    <row r="55" customHeight="1" spans="8:12">
      <c r="H55" s="3"/>
      <c r="J55" s="3"/>
      <c r="L55" s="3"/>
    </row>
    <row r="56" customHeight="1" spans="8:12">
      <c r="H56" s="3"/>
      <c r="J56" s="3"/>
      <c r="L56" s="3"/>
    </row>
    <row r="57" customHeight="1" spans="8:12">
      <c r="H57" s="3"/>
      <c r="J57" s="3"/>
      <c r="L57" s="3"/>
    </row>
    <row r="58" customHeight="1" spans="8:12">
      <c r="H58" s="3"/>
      <c r="J58" s="3"/>
      <c r="L58" s="3"/>
    </row>
    <row r="59" customHeight="1" spans="8:12">
      <c r="H59" s="3"/>
      <c r="J59" s="3"/>
      <c r="L59" s="3"/>
    </row>
    <row r="60" customHeight="1" spans="8:12">
      <c r="H60" s="3"/>
      <c r="J60" s="3"/>
      <c r="L60" s="3"/>
    </row>
    <row r="61" customHeight="1" spans="8:12">
      <c r="H61" s="3"/>
      <c r="J61" s="3"/>
      <c r="L61" s="3"/>
    </row>
    <row r="62" customHeight="1" spans="8:12">
      <c r="H62" s="3"/>
      <c r="J62" s="3"/>
      <c r="L62" s="3"/>
    </row>
    <row r="63" customHeight="1" spans="8:12">
      <c r="H63" s="3"/>
      <c r="J63" s="3"/>
      <c r="L63" s="3"/>
    </row>
    <row r="64" customHeight="1" spans="8:12">
      <c r="H64" s="3"/>
      <c r="J64" s="3"/>
      <c r="L64" s="3"/>
    </row>
    <row r="65" customHeight="1" spans="8:12">
      <c r="H65" s="3"/>
      <c r="J65" s="3"/>
      <c r="L65" s="3"/>
    </row>
    <row r="66" customHeight="1" spans="8:12">
      <c r="H66" s="3"/>
      <c r="J66" s="3"/>
      <c r="L66" s="3"/>
    </row>
    <row r="67" customHeight="1" spans="8:12">
      <c r="H67" s="3"/>
      <c r="J67" s="3"/>
      <c r="L67" s="3"/>
    </row>
    <row r="68" customHeight="1" spans="8:12">
      <c r="H68" s="3"/>
      <c r="J68" s="3"/>
      <c r="L68" s="3"/>
    </row>
    <row r="69" customHeight="1" spans="8:12">
      <c r="H69" s="3"/>
      <c r="J69" s="3"/>
      <c r="L69" s="3"/>
    </row>
    <row r="70" customHeight="1" spans="8:12">
      <c r="H70" s="3"/>
      <c r="J70" s="3"/>
      <c r="L70" s="3"/>
    </row>
    <row r="71" customHeight="1" spans="8:12">
      <c r="H71" s="3"/>
      <c r="J71" s="3"/>
      <c r="L71" s="3"/>
    </row>
    <row r="72" customHeight="1" spans="8:12">
      <c r="H72" s="3"/>
      <c r="J72" s="3"/>
      <c r="L72" s="3"/>
    </row>
    <row r="73" customHeight="1" spans="8:12">
      <c r="H73" s="3"/>
      <c r="J73" s="3"/>
      <c r="L73" s="3"/>
    </row>
    <row r="74" customHeight="1" spans="8:12">
      <c r="H74" s="3"/>
      <c r="J74" s="3"/>
      <c r="L74" s="3"/>
    </row>
    <row r="75" customHeight="1" spans="8:12">
      <c r="H75" s="3"/>
      <c r="J75" s="3"/>
      <c r="L75" s="3"/>
    </row>
    <row r="76" customHeight="1" spans="8:12">
      <c r="H76" s="3"/>
      <c r="J76" s="3"/>
      <c r="L76" s="3"/>
    </row>
    <row r="77" customHeight="1" spans="8:12">
      <c r="H77" s="3"/>
      <c r="J77" s="3"/>
      <c r="L77" s="3"/>
    </row>
    <row r="78" customHeight="1" spans="8:12">
      <c r="H78" s="3"/>
      <c r="J78" s="3"/>
      <c r="L78" s="3"/>
    </row>
    <row r="79" customHeight="1" spans="8:12">
      <c r="H79" s="3"/>
      <c r="J79" s="3"/>
      <c r="L79" s="3"/>
    </row>
    <row r="80" customHeight="1" spans="8:12">
      <c r="H80" s="3"/>
      <c r="J80" s="3"/>
      <c r="L80" s="3"/>
    </row>
    <row r="81" customHeight="1" spans="8:12">
      <c r="H81" s="3"/>
      <c r="J81" s="3"/>
      <c r="L81" s="3"/>
    </row>
    <row r="82" customHeight="1" spans="8:12">
      <c r="H82" s="3"/>
      <c r="J82" s="3"/>
      <c r="L82" s="3"/>
    </row>
    <row r="83" customHeight="1" spans="8:12">
      <c r="H83" s="3"/>
      <c r="J83" s="3"/>
      <c r="L83" s="3"/>
    </row>
    <row r="84" customHeight="1" spans="8:12">
      <c r="H84" s="3"/>
      <c r="J84" s="3"/>
      <c r="L84" s="3"/>
    </row>
    <row r="85" customHeight="1" spans="8:12">
      <c r="H85" s="3"/>
      <c r="J85" s="3"/>
      <c r="L85" s="3"/>
    </row>
    <row r="86" customHeight="1" spans="8:12">
      <c r="H86" s="3"/>
      <c r="J86" s="3"/>
      <c r="L86" s="3"/>
    </row>
    <row r="87" customHeight="1" spans="8:12">
      <c r="H87" s="3"/>
      <c r="J87" s="3"/>
      <c r="L87" s="3"/>
    </row>
    <row r="88" customHeight="1" spans="8:12">
      <c r="H88" s="6"/>
      <c r="I88" s="6"/>
      <c r="J88" s="7"/>
      <c r="K88" s="6"/>
      <c r="L88" s="7"/>
    </row>
    <row r="89" customHeight="1" spans="8:12">
      <c r="H89" s="6"/>
      <c r="I89" s="6"/>
      <c r="J89" s="7"/>
      <c r="K89" s="6"/>
      <c r="L89" s="7"/>
    </row>
    <row r="90" customHeight="1" spans="8:12">
      <c r="H90" s="6"/>
      <c r="I90" s="6"/>
      <c r="J90" s="7"/>
      <c r="K90" s="6"/>
      <c r="L90" s="7"/>
    </row>
    <row r="91" customHeight="1" spans="8:12">
      <c r="H91" s="6"/>
      <c r="I91" s="6"/>
      <c r="J91" s="7"/>
      <c r="K91" s="6"/>
      <c r="L91" s="7"/>
    </row>
    <row r="92" customHeight="1" spans="8:12">
      <c r="H92" s="6"/>
      <c r="I92" s="6"/>
      <c r="J92" s="7"/>
      <c r="K92" s="6"/>
      <c r="L92" s="7"/>
    </row>
    <row r="93" customHeight="1" spans="8:12">
      <c r="H93" s="6"/>
      <c r="I93" s="6"/>
      <c r="J93" s="7"/>
      <c r="K93" s="6"/>
      <c r="L93" s="7"/>
    </row>
    <row r="94" customHeight="1" spans="8:12">
      <c r="H94" s="6"/>
      <c r="I94" s="6"/>
      <c r="J94" s="7"/>
      <c r="K94" s="6"/>
      <c r="L94" s="7"/>
    </row>
    <row r="95" customHeight="1" spans="8:12">
      <c r="H95" s="6"/>
      <c r="I95" s="6"/>
      <c r="J95" s="7"/>
      <c r="K95" s="6"/>
      <c r="L95" s="7"/>
    </row>
    <row r="96" customHeight="1" spans="8:12">
      <c r="H96" s="6"/>
      <c r="I96" s="6"/>
      <c r="J96" s="7"/>
      <c r="K96" s="6"/>
      <c r="L96" s="7"/>
    </row>
    <row r="97" customHeight="1" spans="8:12">
      <c r="H97" s="6"/>
      <c r="I97" s="6"/>
      <c r="J97" s="7"/>
      <c r="K97" s="6"/>
      <c r="L97" s="7"/>
    </row>
    <row r="98" customHeight="1" spans="8:12">
      <c r="H98" s="6"/>
      <c r="I98" s="6"/>
      <c r="J98" s="7"/>
      <c r="K98" s="6"/>
      <c r="L98" s="7"/>
    </row>
    <row r="99" customHeight="1" spans="8:12">
      <c r="H99" s="6"/>
      <c r="I99" s="6"/>
      <c r="J99" s="7"/>
      <c r="K99" s="6"/>
      <c r="L99" s="7"/>
    </row>
    <row r="100" customHeight="1" spans="8:12">
      <c r="H100" s="6"/>
      <c r="I100" s="6"/>
      <c r="J100" s="7"/>
      <c r="K100" s="6"/>
      <c r="L100" s="7"/>
    </row>
    <row r="101" customHeight="1" spans="8:12">
      <c r="H101" s="6"/>
      <c r="I101" s="6"/>
      <c r="J101" s="7"/>
      <c r="K101" s="6"/>
      <c r="L101" s="7"/>
    </row>
    <row r="102" customHeight="1" spans="8:12">
      <c r="H102" s="6"/>
      <c r="I102" s="6"/>
      <c r="J102" s="7"/>
      <c r="K102" s="6"/>
      <c r="L102" s="7"/>
    </row>
    <row r="103" customHeight="1" spans="8:12">
      <c r="H103" s="6"/>
      <c r="I103" s="6"/>
      <c r="J103" s="7"/>
      <c r="K103" s="6"/>
      <c r="L103" s="7"/>
    </row>
    <row r="104" customHeight="1" spans="8:12">
      <c r="H104" s="6"/>
      <c r="I104" s="6"/>
      <c r="J104" s="7"/>
      <c r="K104" s="6"/>
      <c r="L104" s="7"/>
    </row>
    <row r="105" customHeight="1" spans="8:12">
      <c r="H105" s="6"/>
      <c r="I105" s="6"/>
      <c r="J105" s="7"/>
      <c r="K105" s="6"/>
      <c r="L105" s="7"/>
    </row>
    <row r="106" customHeight="1" spans="8:12">
      <c r="H106" s="6"/>
      <c r="I106" s="6"/>
      <c r="J106" s="7"/>
      <c r="K106" s="6"/>
      <c r="L106" s="7"/>
    </row>
    <row r="107" customHeight="1" spans="8:12">
      <c r="H107" s="6"/>
      <c r="I107" s="6"/>
      <c r="J107" s="7"/>
      <c r="K107" s="6"/>
      <c r="L107" s="7"/>
    </row>
    <row r="108" customHeight="1" spans="8:12">
      <c r="H108" s="6"/>
      <c r="I108" s="6"/>
      <c r="J108" s="7"/>
      <c r="K108" s="6"/>
      <c r="L108" s="7"/>
    </row>
    <row r="109" customHeight="1" spans="8:12">
      <c r="H109" s="6"/>
      <c r="I109" s="6"/>
      <c r="J109" s="7"/>
      <c r="K109" s="6"/>
      <c r="L109" s="7"/>
    </row>
    <row r="110" customHeight="1" spans="8:12">
      <c r="H110" s="6"/>
      <c r="I110" s="6"/>
      <c r="J110" s="7"/>
      <c r="K110" s="6"/>
      <c r="L110" s="7"/>
    </row>
    <row r="111" customHeight="1" spans="8:12">
      <c r="H111" s="6"/>
      <c r="I111" s="6"/>
      <c r="J111" s="7"/>
      <c r="K111" s="6"/>
      <c r="L111" s="7"/>
    </row>
    <row r="112" customHeight="1" spans="8:12">
      <c r="H112" s="6"/>
      <c r="I112" s="6"/>
      <c r="J112" s="7"/>
      <c r="K112" s="6"/>
      <c r="L112" s="7"/>
    </row>
    <row r="113" customHeight="1" spans="8:12">
      <c r="H113" s="6"/>
      <c r="I113" s="6"/>
      <c r="J113" s="7"/>
      <c r="K113" s="6"/>
      <c r="L113" s="7"/>
    </row>
    <row r="114" customHeight="1" spans="8:12">
      <c r="H114" s="6"/>
      <c r="I114" s="6"/>
      <c r="J114" s="7"/>
      <c r="K114" s="6"/>
      <c r="L114" s="7"/>
    </row>
    <row r="115" customHeight="1" spans="8:12">
      <c r="H115" s="6"/>
      <c r="I115" s="6"/>
      <c r="J115" s="7"/>
      <c r="K115" s="6"/>
      <c r="L115" s="7"/>
    </row>
    <row r="116" customHeight="1" spans="8:12">
      <c r="H116" s="6"/>
      <c r="I116" s="6"/>
      <c r="J116" s="7"/>
      <c r="K116" s="6"/>
      <c r="L116" s="7"/>
    </row>
    <row r="117" customHeight="1" spans="8:12">
      <c r="H117" s="6"/>
      <c r="I117" s="6"/>
      <c r="J117" s="7"/>
      <c r="K117" s="6"/>
      <c r="L117" s="7"/>
    </row>
    <row r="118" customHeight="1" spans="8:12">
      <c r="H118" s="6"/>
      <c r="I118" s="6"/>
      <c r="J118" s="7"/>
      <c r="K118" s="6"/>
      <c r="L118" s="7"/>
    </row>
    <row r="119" customHeight="1" spans="8:12">
      <c r="H119" s="6"/>
      <c r="I119" s="6"/>
      <c r="J119" s="7"/>
      <c r="K119" s="6"/>
      <c r="L119" s="7"/>
    </row>
    <row r="120" customHeight="1" spans="8:12">
      <c r="H120" s="6"/>
      <c r="I120" s="6"/>
      <c r="J120" s="7"/>
      <c r="K120" s="6"/>
      <c r="L120" s="7"/>
    </row>
    <row r="121" customHeight="1" spans="8:12">
      <c r="H121" s="6"/>
      <c r="I121" s="6"/>
      <c r="J121" s="7"/>
      <c r="K121" s="6"/>
      <c r="L121" s="7"/>
    </row>
    <row r="122" customHeight="1" spans="8:12">
      <c r="H122" s="6"/>
      <c r="I122" s="6"/>
      <c r="J122" s="7"/>
      <c r="K122" s="6"/>
      <c r="L122" s="7"/>
    </row>
    <row r="123" customHeight="1" spans="8:12">
      <c r="H123" s="6"/>
      <c r="I123" s="6"/>
      <c r="J123" s="7"/>
      <c r="K123" s="6"/>
      <c r="L123" s="7"/>
    </row>
    <row r="124" customHeight="1" spans="8:12">
      <c r="H124" s="6"/>
      <c r="I124" s="6"/>
      <c r="J124" s="7"/>
      <c r="K124" s="6"/>
      <c r="L124" s="7"/>
    </row>
    <row r="125" customHeight="1" spans="8:12">
      <c r="H125" s="6"/>
      <c r="I125" s="6"/>
      <c r="J125" s="7"/>
      <c r="K125" s="6"/>
      <c r="L125" s="7"/>
    </row>
    <row r="126" customHeight="1" spans="8:12">
      <c r="H126" s="6"/>
      <c r="I126" s="6"/>
      <c r="J126" s="7"/>
      <c r="K126" s="6"/>
      <c r="L126" s="7"/>
    </row>
    <row r="127" customHeight="1" spans="8:12">
      <c r="H127" s="6"/>
      <c r="I127" s="6"/>
      <c r="J127" s="7"/>
      <c r="K127" s="6"/>
      <c r="L127" s="7"/>
    </row>
    <row r="128" customHeight="1" spans="8:12">
      <c r="H128" s="6"/>
      <c r="I128" s="6"/>
      <c r="J128" s="7"/>
      <c r="K128" s="6"/>
      <c r="L128" s="7"/>
    </row>
    <row r="129" customHeight="1" spans="8:12">
      <c r="H129" s="6"/>
      <c r="I129" s="6"/>
      <c r="J129" s="7"/>
      <c r="K129" s="6"/>
      <c r="L129" s="7"/>
    </row>
    <row r="130" customHeight="1" spans="8:12">
      <c r="H130" s="6"/>
      <c r="I130" s="6"/>
      <c r="J130" s="7"/>
      <c r="K130" s="6"/>
      <c r="L130" s="7"/>
    </row>
    <row r="131" customHeight="1" spans="8:12">
      <c r="H131" s="6"/>
      <c r="I131" s="6"/>
      <c r="J131" s="7"/>
      <c r="K131" s="6"/>
      <c r="L131" s="7"/>
    </row>
    <row r="132" customHeight="1" spans="8:12">
      <c r="H132" s="6"/>
      <c r="I132" s="6"/>
      <c r="J132" s="7"/>
      <c r="K132" s="6"/>
      <c r="L132" s="7"/>
    </row>
    <row r="133" customHeight="1" spans="8:12">
      <c r="H133" s="6"/>
      <c r="I133" s="6"/>
      <c r="J133" s="7"/>
      <c r="K133" s="6"/>
      <c r="L133" s="7"/>
    </row>
    <row r="134" customHeight="1" spans="8:12">
      <c r="H134" s="6"/>
      <c r="I134" s="6"/>
      <c r="J134" s="7"/>
      <c r="K134" s="6"/>
      <c r="L134" s="7"/>
    </row>
    <row r="135" customHeight="1" spans="8:12">
      <c r="H135" s="6"/>
      <c r="I135" s="6"/>
      <c r="J135" s="7"/>
      <c r="K135" s="6"/>
      <c r="L135" s="7"/>
    </row>
    <row r="136" customHeight="1" spans="8:12">
      <c r="H136" s="6"/>
      <c r="I136" s="6"/>
      <c r="J136" s="7"/>
      <c r="K136" s="6"/>
      <c r="L136" s="7"/>
    </row>
    <row r="137" customHeight="1" spans="8:12">
      <c r="H137" s="6"/>
      <c r="I137" s="6"/>
      <c r="J137" s="7"/>
      <c r="K137" s="6"/>
      <c r="L137" s="7"/>
    </row>
    <row r="138" customHeight="1" spans="8:12">
      <c r="H138" s="6"/>
      <c r="I138" s="6"/>
      <c r="J138" s="7"/>
      <c r="K138" s="6"/>
      <c r="L138" s="7"/>
    </row>
    <row r="139" customHeight="1" spans="8:12">
      <c r="H139" s="6"/>
      <c r="I139" s="6"/>
      <c r="J139" s="7"/>
      <c r="K139" s="6"/>
      <c r="L139" s="7"/>
    </row>
    <row r="140" customHeight="1" spans="8:12">
      <c r="H140" s="6"/>
      <c r="I140" s="6"/>
      <c r="J140" s="7"/>
      <c r="K140" s="6"/>
      <c r="L140" s="7"/>
    </row>
    <row r="141" customHeight="1" spans="8:12">
      <c r="H141" s="6"/>
      <c r="I141" s="6"/>
      <c r="J141" s="7"/>
      <c r="K141" s="6"/>
      <c r="L141" s="7"/>
    </row>
    <row r="142" customHeight="1" spans="8:12">
      <c r="H142" s="6"/>
      <c r="I142" s="6"/>
      <c r="J142" s="7"/>
      <c r="K142" s="6"/>
      <c r="L142" s="7"/>
    </row>
    <row r="143" customHeight="1" spans="8:12">
      <c r="H143" s="6"/>
      <c r="I143" s="6"/>
      <c r="J143" s="7"/>
      <c r="K143" s="6"/>
      <c r="L143" s="7"/>
    </row>
    <row r="144" customHeight="1" spans="6:12">
      <c r="F144" s="87"/>
      <c r="H144" s="6"/>
      <c r="I144" s="6"/>
      <c r="J144" s="7"/>
      <c r="K144" s="6"/>
      <c r="L144" s="7"/>
    </row>
    <row r="145" customHeight="1" spans="8:12">
      <c r="H145" s="6"/>
      <c r="I145" s="6"/>
      <c r="J145" s="7"/>
      <c r="K145" s="6"/>
      <c r="L145" s="7"/>
    </row>
    <row r="146" customHeight="1" spans="8:12">
      <c r="H146" s="6"/>
      <c r="I146" s="6"/>
      <c r="J146" s="7"/>
      <c r="K146" s="6"/>
      <c r="L146" s="7"/>
    </row>
    <row r="147" customHeight="1" spans="8:12">
      <c r="H147" s="6"/>
      <c r="I147" s="6"/>
      <c r="J147" s="7"/>
      <c r="K147" s="6"/>
      <c r="L147" s="7"/>
    </row>
    <row r="148" customHeight="1" spans="8:12">
      <c r="H148" s="6"/>
      <c r="I148" s="6"/>
      <c r="J148" s="7"/>
      <c r="K148" s="6"/>
      <c r="L148" s="7"/>
    </row>
    <row r="149" customHeight="1" spans="8:12">
      <c r="H149" s="6"/>
      <c r="I149" s="6"/>
      <c r="J149" s="7"/>
      <c r="K149" s="6"/>
      <c r="L149" s="7"/>
    </row>
    <row r="150" customHeight="1" spans="8:12">
      <c r="H150" s="6"/>
      <c r="I150" s="6"/>
      <c r="J150" s="7"/>
      <c r="K150" s="6"/>
      <c r="L150" s="7"/>
    </row>
    <row r="151" customHeight="1" spans="8:12">
      <c r="H151" s="6"/>
      <c r="I151" s="6"/>
      <c r="J151" s="7"/>
      <c r="K151" s="6"/>
      <c r="L151" s="7"/>
    </row>
    <row r="152" customHeight="1" spans="8:12">
      <c r="H152" s="6"/>
      <c r="I152" s="6"/>
      <c r="J152" s="7"/>
      <c r="K152" s="6"/>
      <c r="L152" s="7"/>
    </row>
    <row r="371" customHeight="1" spans="2:2">
      <c r="B371" s="5" t="s">
        <v>38</v>
      </c>
    </row>
  </sheetData>
  <autoFilter ref="A2:P14">
    <extLst/>
  </autoFilter>
  <mergeCells count="10">
    <mergeCell ref="A1:O1"/>
    <mergeCell ref="F2:G2"/>
    <mergeCell ref="H2:I2"/>
    <mergeCell ref="J2:K2"/>
    <mergeCell ref="L2:M2"/>
    <mergeCell ref="A2:A3"/>
    <mergeCell ref="B2:B3"/>
    <mergeCell ref="D2:D3"/>
    <mergeCell ref="E2:E3"/>
    <mergeCell ref="P2:P3"/>
  </mergeCells>
  <printOptions horizontalCentered="1"/>
  <pageMargins left="0.25" right="0.25" top="0.75" bottom="0.75" header="0.298611111111111" footer="0.298611111111111"/>
  <pageSetup paperSize="9" orientation="portrait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tabSelected="1" view="pageBreakPreview" zoomScaleNormal="100" workbookViewId="0">
      <pane ySplit="3" topLeftCell="A4" activePane="bottomLeft" state="frozen"/>
      <selection/>
      <selection pane="bottomLeft" activeCell="L59" sqref="L59"/>
    </sheetView>
  </sheetViews>
  <sheetFormatPr defaultColWidth="9" defaultRowHeight="13.5"/>
  <cols>
    <col min="1" max="1" width="4.875" customWidth="1"/>
    <col min="2" max="2" width="11" customWidth="1"/>
    <col min="4" max="4" width="4.75" customWidth="1"/>
    <col min="5" max="7" width="9" customWidth="1"/>
    <col min="9" max="9" width="10.125" customWidth="1"/>
    <col min="11" max="11" width="9" customWidth="1"/>
    <col min="13" max="13" width="9" customWidth="1"/>
    <col min="15" max="15" width="11.5" customWidth="1"/>
    <col min="16" max="16" width="6.375" customWidth="1"/>
    <col min="17" max="17" width="6.75" customWidth="1"/>
    <col min="18" max="18" width="17.375" customWidth="1"/>
  </cols>
  <sheetData>
    <row r="1" ht="18.75" spans="1:18">
      <c r="A1" s="44" t="s">
        <v>39</v>
      </c>
      <c r="B1" s="45"/>
      <c r="C1" s="45"/>
      <c r="D1" s="46"/>
      <c r="E1" s="46"/>
      <c r="F1" s="48"/>
      <c r="G1" s="48"/>
      <c r="H1" s="46"/>
      <c r="I1" s="46"/>
      <c r="J1" s="48"/>
      <c r="K1" s="46"/>
      <c r="L1" s="48"/>
      <c r="M1" s="46"/>
      <c r="N1" s="77"/>
      <c r="O1" s="46"/>
      <c r="P1" s="46"/>
      <c r="Q1" s="46"/>
      <c r="R1" s="43"/>
    </row>
    <row r="2" spans="1:18">
      <c r="A2" s="49" t="s">
        <v>1</v>
      </c>
      <c r="B2" s="50" t="s">
        <v>2</v>
      </c>
      <c r="C2" s="89" t="s">
        <v>100</v>
      </c>
      <c r="D2" s="51" t="s">
        <v>3</v>
      </c>
      <c r="E2" s="51" t="s">
        <v>4</v>
      </c>
      <c r="F2" s="90" t="s">
        <v>163</v>
      </c>
      <c r="G2" s="90"/>
      <c r="H2" s="53" t="s">
        <v>5</v>
      </c>
      <c r="I2" s="53"/>
      <c r="J2" s="54" t="s">
        <v>6</v>
      </c>
      <c r="K2" s="53"/>
      <c r="L2" s="54" t="s">
        <v>7</v>
      </c>
      <c r="M2" s="51"/>
      <c r="N2" s="101" t="s">
        <v>8</v>
      </c>
      <c r="O2" s="51"/>
      <c r="P2" s="49" t="s">
        <v>9</v>
      </c>
      <c r="Q2" s="49" t="s">
        <v>10</v>
      </c>
      <c r="R2" s="79" t="s">
        <v>11</v>
      </c>
    </row>
    <row r="3" ht="22.5" spans="1:18">
      <c r="A3" s="49"/>
      <c r="B3" s="50"/>
      <c r="C3" s="91"/>
      <c r="D3" s="51"/>
      <c r="E3" s="51"/>
      <c r="F3" s="92" t="s">
        <v>164</v>
      </c>
      <c r="G3" s="92" t="s">
        <v>165</v>
      </c>
      <c r="H3" s="53" t="s">
        <v>12</v>
      </c>
      <c r="I3" s="51" t="s">
        <v>13</v>
      </c>
      <c r="J3" s="102" t="s">
        <v>12</v>
      </c>
      <c r="K3" s="51" t="s">
        <v>13</v>
      </c>
      <c r="L3" s="102" t="s">
        <v>12</v>
      </c>
      <c r="M3" s="51" t="s">
        <v>13</v>
      </c>
      <c r="N3" s="101" t="s">
        <v>12</v>
      </c>
      <c r="O3" s="51" t="s">
        <v>13</v>
      </c>
      <c r="P3" s="49"/>
      <c r="Q3" s="49"/>
      <c r="R3" s="49"/>
    </row>
    <row r="4" s="88" customFormat="1" ht="14.25" spans="1:18">
      <c r="A4" s="22">
        <v>1</v>
      </c>
      <c r="B4" s="61" t="s">
        <v>59</v>
      </c>
      <c r="C4" s="61" t="s">
        <v>111</v>
      </c>
      <c r="D4" s="22" t="s">
        <v>21</v>
      </c>
      <c r="E4" s="93">
        <v>160</v>
      </c>
      <c r="F4" s="94">
        <v>2</v>
      </c>
      <c r="G4" s="94">
        <v>5</v>
      </c>
      <c r="H4" s="95">
        <v>1</v>
      </c>
      <c r="I4" s="22">
        <v>160</v>
      </c>
      <c r="J4" s="103"/>
      <c r="K4" s="22">
        <f t="shared" ref="K4:K23" si="0">J4*E4</f>
        <v>0</v>
      </c>
      <c r="L4" s="103"/>
      <c r="M4" s="22">
        <f t="shared" ref="M4:M23" si="1">L4*E4</f>
        <v>0</v>
      </c>
      <c r="N4" s="95">
        <f t="shared" ref="N4:N23" si="2">H4+J4-L4</f>
        <v>1</v>
      </c>
      <c r="O4" s="22">
        <f t="shared" ref="O4:O23" si="3">N4*E4</f>
        <v>160</v>
      </c>
      <c r="P4" s="103"/>
      <c r="Q4" s="22"/>
      <c r="R4" s="81"/>
    </row>
    <row r="5" s="88" customFormat="1" ht="14.25" spans="1:18">
      <c r="A5" s="22">
        <v>2</v>
      </c>
      <c r="B5" s="61" t="s">
        <v>60</v>
      </c>
      <c r="C5" s="61" t="s">
        <v>112</v>
      </c>
      <c r="D5" s="22" t="s">
        <v>21</v>
      </c>
      <c r="E5" s="93">
        <v>110</v>
      </c>
      <c r="F5" s="94">
        <v>2</v>
      </c>
      <c r="G5" s="94">
        <v>5</v>
      </c>
      <c r="H5" s="95">
        <v>4</v>
      </c>
      <c r="I5" s="22">
        <v>440</v>
      </c>
      <c r="J5" s="103"/>
      <c r="K5" s="22">
        <f t="shared" si="0"/>
        <v>0</v>
      </c>
      <c r="L5" s="103"/>
      <c r="M5" s="22">
        <f t="shared" si="1"/>
        <v>0</v>
      </c>
      <c r="N5" s="95">
        <f t="shared" si="2"/>
        <v>4</v>
      </c>
      <c r="O5" s="22">
        <f t="shared" si="3"/>
        <v>440</v>
      </c>
      <c r="P5" s="103"/>
      <c r="Q5" s="22"/>
      <c r="R5" s="81"/>
    </row>
    <row r="6" s="88" customFormat="1" ht="14.25" spans="1:18">
      <c r="A6" s="22">
        <v>3</v>
      </c>
      <c r="B6" s="61" t="s">
        <v>166</v>
      </c>
      <c r="C6" s="61" t="s">
        <v>167</v>
      </c>
      <c r="D6" s="22" t="s">
        <v>128</v>
      </c>
      <c r="E6" s="22">
        <v>39</v>
      </c>
      <c r="F6" s="94">
        <v>8</v>
      </c>
      <c r="G6" s="94">
        <v>25</v>
      </c>
      <c r="H6" s="95">
        <v>5</v>
      </c>
      <c r="I6" s="22">
        <v>195</v>
      </c>
      <c r="J6" s="103"/>
      <c r="K6" s="22">
        <f t="shared" si="0"/>
        <v>0</v>
      </c>
      <c r="L6" s="103"/>
      <c r="M6" s="22">
        <f t="shared" si="1"/>
        <v>0</v>
      </c>
      <c r="N6" s="95">
        <f t="shared" si="2"/>
        <v>5</v>
      </c>
      <c r="O6" s="22">
        <f t="shared" si="3"/>
        <v>195</v>
      </c>
      <c r="P6" s="103"/>
      <c r="Q6" s="22"/>
      <c r="R6" s="81"/>
    </row>
    <row r="7" s="88" customFormat="1" ht="14.25" spans="1:18">
      <c r="A7" s="22">
        <v>4</v>
      </c>
      <c r="B7" s="61" t="s">
        <v>68</v>
      </c>
      <c r="C7" s="61" t="s">
        <v>113</v>
      </c>
      <c r="D7" s="22" t="s">
        <v>16</v>
      </c>
      <c r="E7" s="93">
        <v>9</v>
      </c>
      <c r="F7" s="94">
        <v>20</v>
      </c>
      <c r="G7" s="94">
        <v>60</v>
      </c>
      <c r="H7" s="95">
        <v>26</v>
      </c>
      <c r="I7" s="22">
        <v>234</v>
      </c>
      <c r="J7" s="103"/>
      <c r="K7" s="22">
        <f t="shared" si="0"/>
        <v>0</v>
      </c>
      <c r="L7" s="103"/>
      <c r="M7" s="22">
        <f t="shared" si="1"/>
        <v>0</v>
      </c>
      <c r="N7" s="95">
        <f t="shared" si="2"/>
        <v>26</v>
      </c>
      <c r="O7" s="22">
        <f t="shared" si="3"/>
        <v>234</v>
      </c>
      <c r="P7" s="103"/>
      <c r="Q7" s="22"/>
      <c r="R7" s="81"/>
    </row>
    <row r="8" s="88" customFormat="1" ht="14.25" spans="1:18">
      <c r="A8" s="22">
        <v>5</v>
      </c>
      <c r="B8" s="61" t="s">
        <v>68</v>
      </c>
      <c r="C8" s="61" t="s">
        <v>113</v>
      </c>
      <c r="D8" s="22" t="s">
        <v>16</v>
      </c>
      <c r="E8" s="93">
        <v>10</v>
      </c>
      <c r="F8" s="94">
        <v>20</v>
      </c>
      <c r="G8" s="94">
        <v>60</v>
      </c>
      <c r="H8" s="95">
        <v>20</v>
      </c>
      <c r="I8" s="22">
        <v>200</v>
      </c>
      <c r="J8" s="103"/>
      <c r="K8" s="22">
        <f t="shared" si="0"/>
        <v>0</v>
      </c>
      <c r="L8" s="103">
        <v>10</v>
      </c>
      <c r="M8" s="22">
        <f t="shared" si="1"/>
        <v>100</v>
      </c>
      <c r="N8" s="95">
        <f t="shared" si="2"/>
        <v>10</v>
      </c>
      <c r="O8" s="22">
        <f t="shared" si="3"/>
        <v>100</v>
      </c>
      <c r="P8" s="103"/>
      <c r="Q8" s="22"/>
      <c r="R8" s="81"/>
    </row>
    <row r="9" s="88" customFormat="1" ht="14.25" spans="1:18">
      <c r="A9" s="22">
        <v>6</v>
      </c>
      <c r="B9" s="61" t="s">
        <v>67</v>
      </c>
      <c r="C9" s="61" t="s">
        <v>113</v>
      </c>
      <c r="D9" s="22" t="s">
        <v>16</v>
      </c>
      <c r="E9" s="93">
        <v>9</v>
      </c>
      <c r="F9" s="94">
        <v>20</v>
      </c>
      <c r="G9" s="94">
        <v>60</v>
      </c>
      <c r="H9" s="95">
        <v>47</v>
      </c>
      <c r="I9" s="22">
        <v>423</v>
      </c>
      <c r="J9" s="103"/>
      <c r="K9" s="22">
        <f t="shared" si="0"/>
        <v>0</v>
      </c>
      <c r="L9" s="103">
        <v>47</v>
      </c>
      <c r="M9" s="22">
        <f t="shared" si="1"/>
        <v>423</v>
      </c>
      <c r="N9" s="95">
        <f t="shared" si="2"/>
        <v>0</v>
      </c>
      <c r="O9" s="22">
        <f t="shared" si="3"/>
        <v>0</v>
      </c>
      <c r="P9" s="103"/>
      <c r="Q9" s="22"/>
      <c r="R9" s="81"/>
    </row>
    <row r="10" customFormat="1" ht="14.25" spans="1:18">
      <c r="A10" s="22">
        <v>7</v>
      </c>
      <c r="B10" s="61" t="s">
        <v>168</v>
      </c>
      <c r="C10" s="61" t="s">
        <v>113</v>
      </c>
      <c r="D10" s="22" t="s">
        <v>16</v>
      </c>
      <c r="E10" s="93">
        <v>9</v>
      </c>
      <c r="F10" s="94"/>
      <c r="G10" s="94"/>
      <c r="H10" s="95">
        <v>28</v>
      </c>
      <c r="I10" s="22">
        <v>252</v>
      </c>
      <c r="J10" s="103">
        <v>20</v>
      </c>
      <c r="K10" s="22">
        <f t="shared" si="0"/>
        <v>180</v>
      </c>
      <c r="L10" s="103"/>
      <c r="M10" s="22">
        <f t="shared" si="1"/>
        <v>0</v>
      </c>
      <c r="N10" s="95">
        <f t="shared" si="2"/>
        <v>48</v>
      </c>
      <c r="O10" s="22">
        <f t="shared" si="3"/>
        <v>432</v>
      </c>
      <c r="P10" s="103"/>
      <c r="Q10" s="56"/>
      <c r="R10" s="81"/>
    </row>
    <row r="11" customFormat="1" ht="14.25" spans="1:18">
      <c r="A11" s="22">
        <v>8</v>
      </c>
      <c r="B11" s="61" t="s">
        <v>73</v>
      </c>
      <c r="C11" s="61" t="s">
        <v>169</v>
      </c>
      <c r="D11" s="22" t="s">
        <v>21</v>
      </c>
      <c r="E11" s="93">
        <v>3.5</v>
      </c>
      <c r="F11" s="94"/>
      <c r="G11" s="94"/>
      <c r="H11" s="95">
        <v>0</v>
      </c>
      <c r="I11" s="22">
        <v>0</v>
      </c>
      <c r="J11" s="103"/>
      <c r="K11" s="22">
        <f t="shared" si="0"/>
        <v>0</v>
      </c>
      <c r="L11" s="103"/>
      <c r="M11" s="22">
        <f t="shared" si="1"/>
        <v>0</v>
      </c>
      <c r="N11" s="95">
        <f t="shared" si="2"/>
        <v>0</v>
      </c>
      <c r="O11" s="22">
        <f t="shared" si="3"/>
        <v>0</v>
      </c>
      <c r="P11" s="103"/>
      <c r="Q11" s="56"/>
      <c r="R11" s="81"/>
    </row>
    <row r="12" ht="14.25" spans="1:18">
      <c r="A12" s="22">
        <v>9</v>
      </c>
      <c r="B12" s="61" t="s">
        <v>14</v>
      </c>
      <c r="C12" s="61" t="s">
        <v>15</v>
      </c>
      <c r="D12" s="22" t="s">
        <v>16</v>
      </c>
      <c r="E12" s="93">
        <v>50</v>
      </c>
      <c r="F12" s="94">
        <v>2</v>
      </c>
      <c r="G12" s="94">
        <v>10</v>
      </c>
      <c r="H12" s="95">
        <v>6</v>
      </c>
      <c r="I12" s="22">
        <v>300</v>
      </c>
      <c r="J12" s="103"/>
      <c r="K12" s="56">
        <f t="shared" si="0"/>
        <v>0</v>
      </c>
      <c r="L12" s="103"/>
      <c r="M12" s="56">
        <f t="shared" si="1"/>
        <v>0</v>
      </c>
      <c r="N12" s="95">
        <f t="shared" si="2"/>
        <v>6</v>
      </c>
      <c r="O12" s="56">
        <f t="shared" si="3"/>
        <v>300</v>
      </c>
      <c r="P12" s="103"/>
      <c r="Q12" s="56"/>
      <c r="R12" s="81"/>
    </row>
    <row r="13" ht="14.25" spans="1:18">
      <c r="A13" s="22">
        <v>10</v>
      </c>
      <c r="B13" s="67" t="s">
        <v>69</v>
      </c>
      <c r="C13" s="67" t="s">
        <v>23</v>
      </c>
      <c r="D13" s="19" t="s">
        <v>16</v>
      </c>
      <c r="E13" s="21">
        <v>55</v>
      </c>
      <c r="F13" s="94">
        <v>3</v>
      </c>
      <c r="G13" s="94">
        <v>10</v>
      </c>
      <c r="H13" s="95">
        <v>5</v>
      </c>
      <c r="I13" s="22">
        <v>275</v>
      </c>
      <c r="J13" s="103"/>
      <c r="K13" s="56">
        <f t="shared" si="0"/>
        <v>0</v>
      </c>
      <c r="L13" s="103"/>
      <c r="M13" s="56">
        <f t="shared" si="1"/>
        <v>0</v>
      </c>
      <c r="N13" s="95">
        <f t="shared" si="2"/>
        <v>5</v>
      </c>
      <c r="O13" s="56">
        <f t="shared" si="3"/>
        <v>275</v>
      </c>
      <c r="P13" s="103"/>
      <c r="Q13" s="56"/>
      <c r="R13" s="81"/>
    </row>
    <row r="14" ht="15" customHeight="1" spans="1:18">
      <c r="A14" s="22">
        <v>11</v>
      </c>
      <c r="B14" s="67" t="s">
        <v>72</v>
      </c>
      <c r="C14" s="67" t="s">
        <v>23</v>
      </c>
      <c r="D14" s="19" t="s">
        <v>16</v>
      </c>
      <c r="E14" s="19">
        <v>18</v>
      </c>
      <c r="F14" s="94">
        <v>10</v>
      </c>
      <c r="G14" s="94">
        <v>20</v>
      </c>
      <c r="H14" s="95">
        <v>22</v>
      </c>
      <c r="I14" s="22">
        <v>396</v>
      </c>
      <c r="J14" s="103"/>
      <c r="K14" s="56">
        <f t="shared" si="0"/>
        <v>0</v>
      </c>
      <c r="L14" s="103"/>
      <c r="M14" s="56">
        <f t="shared" si="1"/>
        <v>0</v>
      </c>
      <c r="N14" s="95">
        <f t="shared" si="2"/>
        <v>22</v>
      </c>
      <c r="O14" s="56">
        <f t="shared" si="3"/>
        <v>396</v>
      </c>
      <c r="P14" s="103"/>
      <c r="Q14" s="56"/>
      <c r="R14" s="104"/>
    </row>
    <row r="15" ht="14.25" spans="1:18">
      <c r="A15" s="96">
        <v>12</v>
      </c>
      <c r="B15" s="97" t="s">
        <v>24</v>
      </c>
      <c r="C15" s="97" t="s">
        <v>25</v>
      </c>
      <c r="D15" s="96" t="s">
        <v>21</v>
      </c>
      <c r="E15" s="96">
        <v>45</v>
      </c>
      <c r="F15" s="94">
        <v>5</v>
      </c>
      <c r="G15" s="94">
        <v>10</v>
      </c>
      <c r="H15" s="96">
        <v>10</v>
      </c>
      <c r="I15" s="96">
        <v>450</v>
      </c>
      <c r="J15" s="103"/>
      <c r="K15" s="96">
        <f t="shared" si="0"/>
        <v>0</v>
      </c>
      <c r="L15" s="103"/>
      <c r="M15" s="96">
        <f t="shared" si="1"/>
        <v>0</v>
      </c>
      <c r="N15" s="96">
        <f t="shared" si="2"/>
        <v>10</v>
      </c>
      <c r="O15" s="96">
        <f t="shared" si="3"/>
        <v>450</v>
      </c>
      <c r="P15" s="96"/>
      <c r="Q15" s="96"/>
      <c r="R15" s="105" t="s">
        <v>170</v>
      </c>
    </row>
    <row r="16" ht="14.25" spans="1:18">
      <c r="A16" s="22">
        <v>14</v>
      </c>
      <c r="B16" s="61" t="s">
        <v>74</v>
      </c>
      <c r="C16" s="61" t="s">
        <v>23</v>
      </c>
      <c r="D16" s="19" t="s">
        <v>16</v>
      </c>
      <c r="E16" s="24">
        <v>26</v>
      </c>
      <c r="F16" s="94">
        <v>5</v>
      </c>
      <c r="G16" s="94">
        <v>10</v>
      </c>
      <c r="H16" s="95">
        <v>5</v>
      </c>
      <c r="I16" s="22">
        <v>130</v>
      </c>
      <c r="J16" s="103"/>
      <c r="K16" s="56">
        <f t="shared" si="0"/>
        <v>0</v>
      </c>
      <c r="L16" s="103">
        <v>1</v>
      </c>
      <c r="M16" s="56">
        <f t="shared" si="1"/>
        <v>26</v>
      </c>
      <c r="N16" s="95">
        <f t="shared" si="2"/>
        <v>4</v>
      </c>
      <c r="O16" s="56">
        <f t="shared" si="3"/>
        <v>104</v>
      </c>
      <c r="P16" s="103"/>
      <c r="Q16" s="56"/>
      <c r="R16" s="104"/>
    </row>
    <row r="17" ht="14.25" spans="1:18">
      <c r="A17" s="22">
        <v>15</v>
      </c>
      <c r="B17" s="67" t="s">
        <v>76</v>
      </c>
      <c r="C17" s="67" t="s">
        <v>114</v>
      </c>
      <c r="D17" s="19" t="s">
        <v>21</v>
      </c>
      <c r="E17" s="24">
        <v>11</v>
      </c>
      <c r="F17" s="94">
        <v>20</v>
      </c>
      <c r="G17" s="94">
        <v>50</v>
      </c>
      <c r="H17" s="95">
        <v>35</v>
      </c>
      <c r="I17" s="22">
        <v>385</v>
      </c>
      <c r="J17" s="103"/>
      <c r="K17" s="56">
        <f t="shared" si="0"/>
        <v>0</v>
      </c>
      <c r="L17" s="103"/>
      <c r="M17" s="56">
        <f t="shared" si="1"/>
        <v>0</v>
      </c>
      <c r="N17" s="95">
        <f t="shared" si="2"/>
        <v>35</v>
      </c>
      <c r="O17" s="56">
        <f t="shared" si="3"/>
        <v>385</v>
      </c>
      <c r="P17" s="103"/>
      <c r="Q17" s="56"/>
      <c r="R17" s="104"/>
    </row>
    <row r="18" s="88" customFormat="1" ht="14.25" spans="1:18">
      <c r="A18" s="22">
        <v>16</v>
      </c>
      <c r="B18" s="61" t="s">
        <v>78</v>
      </c>
      <c r="C18" s="61" t="s">
        <v>116</v>
      </c>
      <c r="D18" s="22" t="s">
        <v>16</v>
      </c>
      <c r="E18" s="22">
        <v>13</v>
      </c>
      <c r="F18" s="98">
        <v>5</v>
      </c>
      <c r="G18" s="98">
        <v>40</v>
      </c>
      <c r="H18" s="95">
        <v>14</v>
      </c>
      <c r="I18" s="22">
        <v>182</v>
      </c>
      <c r="J18" s="103"/>
      <c r="K18" s="22">
        <f t="shared" si="0"/>
        <v>0</v>
      </c>
      <c r="L18" s="103">
        <v>6</v>
      </c>
      <c r="M18" s="22">
        <f t="shared" si="1"/>
        <v>78</v>
      </c>
      <c r="N18" s="95">
        <f t="shared" si="2"/>
        <v>8</v>
      </c>
      <c r="O18" s="22">
        <f t="shared" si="3"/>
        <v>104</v>
      </c>
      <c r="P18" s="103"/>
      <c r="Q18" s="22"/>
      <c r="R18" s="104"/>
    </row>
    <row r="19" ht="14.25" spans="1:18">
      <c r="A19" s="22">
        <v>17</v>
      </c>
      <c r="B19" s="68" t="s">
        <v>31</v>
      </c>
      <c r="C19" s="68" t="s">
        <v>32</v>
      </c>
      <c r="D19" s="32" t="s">
        <v>16</v>
      </c>
      <c r="E19" s="99">
        <v>25</v>
      </c>
      <c r="F19" s="98">
        <v>5</v>
      </c>
      <c r="G19" s="98">
        <v>20</v>
      </c>
      <c r="H19" s="95">
        <v>7</v>
      </c>
      <c r="I19" s="22">
        <v>175</v>
      </c>
      <c r="J19" s="103"/>
      <c r="K19" s="56">
        <f t="shared" si="0"/>
        <v>0</v>
      </c>
      <c r="L19" s="103"/>
      <c r="M19" s="56">
        <f t="shared" si="1"/>
        <v>0</v>
      </c>
      <c r="N19" s="95">
        <f t="shared" si="2"/>
        <v>7</v>
      </c>
      <c r="O19" s="56">
        <f t="shared" si="3"/>
        <v>175</v>
      </c>
      <c r="P19" s="103"/>
      <c r="Q19" s="56"/>
      <c r="R19" s="106"/>
    </row>
    <row r="20" ht="28.5" spans="1:18">
      <c r="A20" s="22">
        <v>18</v>
      </c>
      <c r="B20" s="68" t="s">
        <v>139</v>
      </c>
      <c r="C20" s="68" t="s">
        <v>27</v>
      </c>
      <c r="D20" s="32" t="s">
        <v>16</v>
      </c>
      <c r="E20" s="69">
        <v>16</v>
      </c>
      <c r="F20" s="98"/>
      <c r="G20" s="98"/>
      <c r="H20" s="95">
        <v>0</v>
      </c>
      <c r="I20" s="22">
        <v>0</v>
      </c>
      <c r="J20" s="103"/>
      <c r="K20" s="56">
        <f t="shared" si="0"/>
        <v>0</v>
      </c>
      <c r="L20" s="103"/>
      <c r="M20" s="56">
        <f t="shared" si="1"/>
        <v>0</v>
      </c>
      <c r="N20" s="95">
        <f t="shared" si="2"/>
        <v>0</v>
      </c>
      <c r="O20" s="56">
        <f t="shared" si="3"/>
        <v>0</v>
      </c>
      <c r="P20" s="103"/>
      <c r="Q20" s="56"/>
      <c r="R20" s="106"/>
    </row>
    <row r="21" ht="14.25" spans="1:18">
      <c r="A21" s="22">
        <v>19</v>
      </c>
      <c r="B21" s="67" t="s">
        <v>66</v>
      </c>
      <c r="C21" s="67" t="s">
        <v>113</v>
      </c>
      <c r="D21" s="19" t="s">
        <v>16</v>
      </c>
      <c r="E21" s="66">
        <v>8.5</v>
      </c>
      <c r="F21" s="98"/>
      <c r="G21" s="98"/>
      <c r="H21" s="95">
        <v>0</v>
      </c>
      <c r="I21" s="22">
        <v>0</v>
      </c>
      <c r="J21" s="103"/>
      <c r="K21" s="56">
        <f t="shared" si="0"/>
        <v>0</v>
      </c>
      <c r="L21" s="103"/>
      <c r="M21" s="56">
        <f t="shared" si="1"/>
        <v>0</v>
      </c>
      <c r="N21" s="95">
        <f t="shared" si="2"/>
        <v>0</v>
      </c>
      <c r="O21" s="56">
        <f t="shared" si="3"/>
        <v>0</v>
      </c>
      <c r="P21" s="103"/>
      <c r="Q21" s="56"/>
      <c r="R21" s="106"/>
    </row>
    <row r="22" ht="14.25" spans="1:18">
      <c r="A22" s="22">
        <v>20</v>
      </c>
      <c r="B22" s="67" t="s">
        <v>66</v>
      </c>
      <c r="C22" s="67" t="s">
        <v>171</v>
      </c>
      <c r="D22" s="19" t="s">
        <v>16</v>
      </c>
      <c r="E22" s="66">
        <v>9</v>
      </c>
      <c r="F22" s="98"/>
      <c r="G22" s="98"/>
      <c r="H22" s="95">
        <v>12</v>
      </c>
      <c r="I22" s="22">
        <v>108</v>
      </c>
      <c r="J22" s="103">
        <v>20</v>
      </c>
      <c r="K22" s="56">
        <f t="shared" si="0"/>
        <v>180</v>
      </c>
      <c r="L22" s="103">
        <v>32</v>
      </c>
      <c r="M22" s="56">
        <f t="shared" si="1"/>
        <v>288</v>
      </c>
      <c r="N22" s="95">
        <f t="shared" si="2"/>
        <v>0</v>
      </c>
      <c r="O22" s="56">
        <f t="shared" si="3"/>
        <v>0</v>
      </c>
      <c r="P22" s="103"/>
      <c r="Q22" s="56"/>
      <c r="R22" s="106"/>
    </row>
    <row r="23" ht="14.25" spans="1:18">
      <c r="A23" s="22">
        <v>21</v>
      </c>
      <c r="B23" s="67" t="s">
        <v>65</v>
      </c>
      <c r="C23" s="67" t="s">
        <v>23</v>
      </c>
      <c r="D23" s="19" t="s">
        <v>16</v>
      </c>
      <c r="E23" s="66">
        <v>32</v>
      </c>
      <c r="F23" s="98"/>
      <c r="G23" s="98"/>
      <c r="H23" s="95">
        <v>12</v>
      </c>
      <c r="I23" s="22">
        <v>384</v>
      </c>
      <c r="J23" s="103"/>
      <c r="K23" s="56">
        <f t="shared" ref="K23:K45" si="4">J23*E23</f>
        <v>0</v>
      </c>
      <c r="L23" s="103"/>
      <c r="M23" s="56">
        <f t="shared" ref="M23:M46" si="5">L23*E23</f>
        <v>0</v>
      </c>
      <c r="N23" s="95">
        <f t="shared" ref="N23:N45" si="6">H23+J23-L23</f>
        <v>12</v>
      </c>
      <c r="O23" s="56">
        <f t="shared" ref="O23:O45" si="7">N23*E23</f>
        <v>384</v>
      </c>
      <c r="P23" s="103"/>
      <c r="Q23" s="56"/>
      <c r="R23" s="106"/>
    </row>
    <row r="24" ht="14.25" spans="1:18">
      <c r="A24" s="22">
        <v>22</v>
      </c>
      <c r="B24" s="67" t="s">
        <v>75</v>
      </c>
      <c r="C24" s="67" t="s">
        <v>115</v>
      </c>
      <c r="D24" s="19" t="s">
        <v>16</v>
      </c>
      <c r="E24" s="99"/>
      <c r="F24" s="98"/>
      <c r="G24" s="98"/>
      <c r="H24" s="95">
        <v>4</v>
      </c>
      <c r="I24" s="22">
        <v>0</v>
      </c>
      <c r="J24" s="103"/>
      <c r="K24" s="56">
        <f t="shared" si="4"/>
        <v>0</v>
      </c>
      <c r="L24" s="103"/>
      <c r="M24" s="56">
        <f t="shared" si="5"/>
        <v>0</v>
      </c>
      <c r="N24" s="95">
        <f t="shared" si="6"/>
        <v>4</v>
      </c>
      <c r="O24" s="56">
        <f t="shared" si="7"/>
        <v>0</v>
      </c>
      <c r="P24" s="103"/>
      <c r="Q24" s="56"/>
      <c r="R24" s="106"/>
    </row>
    <row r="25" ht="14.25" spans="1:18">
      <c r="A25" s="22">
        <v>23</v>
      </c>
      <c r="B25" s="68" t="s">
        <v>29</v>
      </c>
      <c r="C25" s="68" t="s">
        <v>30</v>
      </c>
      <c r="D25" s="32" t="s">
        <v>21</v>
      </c>
      <c r="E25" s="69">
        <v>20</v>
      </c>
      <c r="F25" s="98"/>
      <c r="G25" s="98"/>
      <c r="H25" s="95">
        <v>2</v>
      </c>
      <c r="I25" s="22">
        <v>40</v>
      </c>
      <c r="J25" s="103"/>
      <c r="K25" s="56">
        <f t="shared" si="4"/>
        <v>0</v>
      </c>
      <c r="L25" s="103"/>
      <c r="M25" s="56">
        <f t="shared" si="5"/>
        <v>0</v>
      </c>
      <c r="N25" s="95">
        <f t="shared" si="6"/>
        <v>2</v>
      </c>
      <c r="O25" s="56">
        <f t="shared" si="7"/>
        <v>40</v>
      </c>
      <c r="P25" s="103"/>
      <c r="Q25" s="56"/>
      <c r="R25" s="106"/>
    </row>
    <row r="26" ht="14.25" spans="1:18">
      <c r="A26" s="22">
        <v>24</v>
      </c>
      <c r="B26" s="61" t="s">
        <v>172</v>
      </c>
      <c r="C26" s="61"/>
      <c r="D26" s="22" t="s">
        <v>88</v>
      </c>
      <c r="E26" s="22">
        <v>3</v>
      </c>
      <c r="F26" s="96">
        <v>22</v>
      </c>
      <c r="G26" s="96">
        <v>50</v>
      </c>
      <c r="H26" s="95">
        <v>0</v>
      </c>
      <c r="I26" s="22">
        <v>0</v>
      </c>
      <c r="J26" s="103"/>
      <c r="K26" s="56">
        <f t="shared" si="4"/>
        <v>0</v>
      </c>
      <c r="L26" s="103"/>
      <c r="M26" s="56">
        <f t="shared" si="5"/>
        <v>0</v>
      </c>
      <c r="N26" s="95">
        <f t="shared" si="6"/>
        <v>0</v>
      </c>
      <c r="O26" s="56">
        <f t="shared" si="7"/>
        <v>0</v>
      </c>
      <c r="P26" s="103"/>
      <c r="Q26" s="56"/>
      <c r="R26" s="104"/>
    </row>
    <row r="27" ht="14.25" spans="1:18">
      <c r="A27" s="22">
        <v>25</v>
      </c>
      <c r="B27" s="61" t="s">
        <v>173</v>
      </c>
      <c r="C27" s="61"/>
      <c r="D27" s="22" t="s">
        <v>88</v>
      </c>
      <c r="E27" s="22">
        <v>6</v>
      </c>
      <c r="F27" s="96"/>
      <c r="G27" s="96"/>
      <c r="H27" s="95">
        <v>8</v>
      </c>
      <c r="I27" s="22">
        <v>48</v>
      </c>
      <c r="J27" s="103"/>
      <c r="K27" s="56">
        <f t="shared" si="4"/>
        <v>0</v>
      </c>
      <c r="L27" s="103">
        <v>3</v>
      </c>
      <c r="M27" s="56">
        <f t="shared" si="5"/>
        <v>18</v>
      </c>
      <c r="N27" s="95">
        <f t="shared" si="6"/>
        <v>5</v>
      </c>
      <c r="O27" s="56">
        <f t="shared" si="7"/>
        <v>30</v>
      </c>
      <c r="P27" s="103"/>
      <c r="Q27" s="56"/>
      <c r="R27" s="104"/>
    </row>
    <row r="28" ht="14.25" spans="1:18">
      <c r="A28" s="22">
        <v>26</v>
      </c>
      <c r="B28" s="61" t="s">
        <v>174</v>
      </c>
      <c r="C28" s="61"/>
      <c r="D28" s="22" t="s">
        <v>41</v>
      </c>
      <c r="E28" s="22">
        <v>30</v>
      </c>
      <c r="F28" s="96"/>
      <c r="G28" s="96"/>
      <c r="H28" s="95">
        <v>0</v>
      </c>
      <c r="I28" s="22">
        <v>0</v>
      </c>
      <c r="J28" s="103"/>
      <c r="K28" s="56">
        <f t="shared" si="4"/>
        <v>0</v>
      </c>
      <c r="L28" s="103"/>
      <c r="M28" s="56">
        <f t="shared" si="5"/>
        <v>0</v>
      </c>
      <c r="N28" s="95">
        <f t="shared" si="6"/>
        <v>0</v>
      </c>
      <c r="O28" s="56">
        <f t="shared" si="7"/>
        <v>0</v>
      </c>
      <c r="P28" s="103"/>
      <c r="Q28" s="56"/>
      <c r="R28" s="104"/>
    </row>
    <row r="29" ht="14.25" spans="1:18">
      <c r="A29" s="22">
        <v>27</v>
      </c>
      <c r="B29" s="61" t="s">
        <v>175</v>
      </c>
      <c r="C29" s="61"/>
      <c r="D29" s="22" t="s">
        <v>51</v>
      </c>
      <c r="E29" s="22">
        <v>15</v>
      </c>
      <c r="F29" s="96"/>
      <c r="G29" s="96"/>
      <c r="H29" s="95">
        <v>6</v>
      </c>
      <c r="I29" s="22">
        <v>90</v>
      </c>
      <c r="J29" s="103"/>
      <c r="K29" s="56">
        <f t="shared" si="4"/>
        <v>0</v>
      </c>
      <c r="L29" s="103"/>
      <c r="M29" s="56">
        <f t="shared" si="5"/>
        <v>0</v>
      </c>
      <c r="N29" s="95">
        <f t="shared" si="6"/>
        <v>6</v>
      </c>
      <c r="O29" s="56">
        <f t="shared" si="7"/>
        <v>90</v>
      </c>
      <c r="P29" s="103"/>
      <c r="Q29" s="56"/>
      <c r="R29" s="104"/>
    </row>
    <row r="30" ht="14.25" spans="1:18">
      <c r="A30" s="22">
        <v>28</v>
      </c>
      <c r="B30" s="61" t="s">
        <v>176</v>
      </c>
      <c r="C30" s="61">
        <v>2.5</v>
      </c>
      <c r="D30" s="22" t="s">
        <v>82</v>
      </c>
      <c r="E30" s="22">
        <v>145</v>
      </c>
      <c r="F30" s="96"/>
      <c r="G30" s="96"/>
      <c r="H30" s="95">
        <v>0</v>
      </c>
      <c r="I30" s="22">
        <v>0</v>
      </c>
      <c r="J30" s="103"/>
      <c r="K30" s="56">
        <f t="shared" si="4"/>
        <v>0</v>
      </c>
      <c r="L30" s="103"/>
      <c r="M30" s="56">
        <f t="shared" si="5"/>
        <v>0</v>
      </c>
      <c r="N30" s="95">
        <f t="shared" si="6"/>
        <v>0</v>
      </c>
      <c r="O30" s="56">
        <f t="shared" si="7"/>
        <v>0</v>
      </c>
      <c r="P30" s="103"/>
      <c r="Q30" s="56"/>
      <c r="R30" s="104"/>
    </row>
    <row r="31" ht="14.25" spans="1:18">
      <c r="A31" s="22">
        <v>29</v>
      </c>
      <c r="B31" s="61" t="s">
        <v>177</v>
      </c>
      <c r="C31" s="61"/>
      <c r="D31" s="22" t="s">
        <v>91</v>
      </c>
      <c r="E31" s="22">
        <v>2</v>
      </c>
      <c r="F31" s="96"/>
      <c r="G31" s="96"/>
      <c r="H31" s="95">
        <v>0</v>
      </c>
      <c r="I31" s="22">
        <v>0</v>
      </c>
      <c r="J31" s="103"/>
      <c r="K31" s="56">
        <f t="shared" si="4"/>
        <v>0</v>
      </c>
      <c r="L31" s="103"/>
      <c r="M31" s="56">
        <f t="shared" si="5"/>
        <v>0</v>
      </c>
      <c r="N31" s="95">
        <f t="shared" si="6"/>
        <v>0</v>
      </c>
      <c r="O31" s="56">
        <f t="shared" si="7"/>
        <v>0</v>
      </c>
      <c r="P31" s="103"/>
      <c r="Q31" s="56"/>
      <c r="R31" s="104"/>
    </row>
    <row r="32" ht="28.5" spans="1:18">
      <c r="A32" s="22">
        <v>30</v>
      </c>
      <c r="B32" s="61" t="s">
        <v>178</v>
      </c>
      <c r="C32" s="61" t="s">
        <v>179</v>
      </c>
      <c r="D32" s="22" t="s">
        <v>21</v>
      </c>
      <c r="E32" s="22">
        <v>14</v>
      </c>
      <c r="F32" s="96"/>
      <c r="G32" s="96"/>
      <c r="H32" s="95">
        <v>20</v>
      </c>
      <c r="I32" s="22">
        <v>280</v>
      </c>
      <c r="J32" s="103"/>
      <c r="K32" s="56">
        <f t="shared" si="4"/>
        <v>0</v>
      </c>
      <c r="L32" s="103"/>
      <c r="M32" s="56">
        <f t="shared" si="5"/>
        <v>0</v>
      </c>
      <c r="N32" s="95">
        <f t="shared" si="6"/>
        <v>20</v>
      </c>
      <c r="O32" s="56">
        <f t="shared" si="7"/>
        <v>280</v>
      </c>
      <c r="P32" s="103"/>
      <c r="Q32" s="56"/>
      <c r="R32" s="104"/>
    </row>
    <row r="33" ht="14.25" spans="1:18">
      <c r="A33" s="22">
        <v>31</v>
      </c>
      <c r="B33" s="61" t="s">
        <v>180</v>
      </c>
      <c r="C33" s="61">
        <v>32</v>
      </c>
      <c r="D33" s="22" t="s">
        <v>41</v>
      </c>
      <c r="E33" s="22">
        <v>6</v>
      </c>
      <c r="F33" s="96"/>
      <c r="G33" s="96"/>
      <c r="H33" s="95">
        <v>0</v>
      </c>
      <c r="I33" s="22">
        <v>0</v>
      </c>
      <c r="J33" s="103">
        <v>4</v>
      </c>
      <c r="K33" s="56">
        <f t="shared" si="4"/>
        <v>24</v>
      </c>
      <c r="L33" s="103">
        <v>4</v>
      </c>
      <c r="M33" s="56">
        <f t="shared" si="5"/>
        <v>24</v>
      </c>
      <c r="N33" s="95">
        <f t="shared" si="6"/>
        <v>0</v>
      </c>
      <c r="O33" s="56">
        <f t="shared" si="7"/>
        <v>0</v>
      </c>
      <c r="P33" s="103"/>
      <c r="Q33" s="56"/>
      <c r="R33" s="104"/>
    </row>
    <row r="34" ht="14.25" spans="1:18">
      <c r="A34" s="22">
        <v>32</v>
      </c>
      <c r="B34" s="61" t="s">
        <v>181</v>
      </c>
      <c r="C34" s="61"/>
      <c r="D34" s="22" t="s">
        <v>41</v>
      </c>
      <c r="E34" s="22">
        <v>15</v>
      </c>
      <c r="F34" s="96"/>
      <c r="G34" s="96"/>
      <c r="H34" s="95">
        <v>0</v>
      </c>
      <c r="I34" s="22">
        <v>0</v>
      </c>
      <c r="J34" s="103"/>
      <c r="K34" s="56">
        <f t="shared" si="4"/>
        <v>0</v>
      </c>
      <c r="L34" s="103"/>
      <c r="M34" s="56">
        <f t="shared" si="5"/>
        <v>0</v>
      </c>
      <c r="N34" s="95">
        <f t="shared" si="6"/>
        <v>0</v>
      </c>
      <c r="O34" s="56">
        <f t="shared" si="7"/>
        <v>0</v>
      </c>
      <c r="P34" s="103"/>
      <c r="Q34" s="56"/>
      <c r="R34" s="104"/>
    </row>
    <row r="35" ht="14.25" spans="1:18">
      <c r="A35" s="22">
        <v>33</v>
      </c>
      <c r="B35" s="61" t="s">
        <v>182</v>
      </c>
      <c r="C35" s="61" t="s">
        <v>183</v>
      </c>
      <c r="D35" s="22" t="s">
        <v>82</v>
      </c>
      <c r="E35" s="22">
        <v>21</v>
      </c>
      <c r="F35" s="96"/>
      <c r="G35" s="96"/>
      <c r="H35" s="95">
        <v>0</v>
      </c>
      <c r="I35" s="22">
        <v>0</v>
      </c>
      <c r="J35" s="103"/>
      <c r="K35" s="56">
        <f t="shared" si="4"/>
        <v>0</v>
      </c>
      <c r="L35" s="103"/>
      <c r="M35" s="56">
        <f t="shared" si="5"/>
        <v>0</v>
      </c>
      <c r="N35" s="95">
        <f t="shared" si="6"/>
        <v>0</v>
      </c>
      <c r="O35" s="56">
        <f t="shared" si="7"/>
        <v>0</v>
      </c>
      <c r="P35" s="103"/>
      <c r="Q35" s="56"/>
      <c r="R35" s="104"/>
    </row>
    <row r="36" ht="14.25" spans="1:18">
      <c r="A36" s="22">
        <v>34</v>
      </c>
      <c r="B36" s="61" t="s">
        <v>94</v>
      </c>
      <c r="C36" s="61" t="s">
        <v>184</v>
      </c>
      <c r="D36" s="22" t="s">
        <v>51</v>
      </c>
      <c r="E36" s="22">
        <v>2</v>
      </c>
      <c r="F36" s="96"/>
      <c r="G36" s="96"/>
      <c r="H36" s="95">
        <v>1</v>
      </c>
      <c r="I36" s="22">
        <v>2</v>
      </c>
      <c r="J36" s="103"/>
      <c r="K36" s="56">
        <f t="shared" si="4"/>
        <v>0</v>
      </c>
      <c r="L36" s="103">
        <v>1</v>
      </c>
      <c r="M36" s="56">
        <f t="shared" si="5"/>
        <v>2</v>
      </c>
      <c r="N36" s="95">
        <f t="shared" si="6"/>
        <v>0</v>
      </c>
      <c r="O36" s="56">
        <f t="shared" si="7"/>
        <v>0</v>
      </c>
      <c r="P36" s="103"/>
      <c r="Q36" s="56"/>
      <c r="R36" s="104"/>
    </row>
    <row r="37" ht="14.25" spans="1:18">
      <c r="A37" s="22">
        <v>35</v>
      </c>
      <c r="B37" s="61" t="s">
        <v>185</v>
      </c>
      <c r="C37" s="61" t="s">
        <v>186</v>
      </c>
      <c r="D37" s="22" t="s">
        <v>51</v>
      </c>
      <c r="E37" s="22">
        <v>8</v>
      </c>
      <c r="F37" s="96"/>
      <c r="G37" s="96"/>
      <c r="H37" s="95">
        <v>0</v>
      </c>
      <c r="I37" s="22">
        <v>0</v>
      </c>
      <c r="J37" s="103"/>
      <c r="K37" s="56">
        <f t="shared" si="4"/>
        <v>0</v>
      </c>
      <c r="L37" s="103"/>
      <c r="M37" s="56">
        <f t="shared" si="5"/>
        <v>0</v>
      </c>
      <c r="N37" s="95">
        <f t="shared" si="6"/>
        <v>0</v>
      </c>
      <c r="O37" s="56">
        <f t="shared" si="7"/>
        <v>0</v>
      </c>
      <c r="P37" s="103"/>
      <c r="Q37" s="56"/>
      <c r="R37" s="104"/>
    </row>
    <row r="38" ht="14.25" spans="1:18">
      <c r="A38" s="22">
        <v>36</v>
      </c>
      <c r="B38" s="61" t="s">
        <v>187</v>
      </c>
      <c r="C38" s="61" t="s">
        <v>188</v>
      </c>
      <c r="D38" s="22" t="s">
        <v>44</v>
      </c>
      <c r="E38" s="22">
        <v>10</v>
      </c>
      <c r="F38" s="96"/>
      <c r="G38" s="96"/>
      <c r="H38" s="95">
        <v>0</v>
      </c>
      <c r="I38" s="22">
        <v>0</v>
      </c>
      <c r="J38" s="103"/>
      <c r="K38" s="56">
        <f t="shared" si="4"/>
        <v>0</v>
      </c>
      <c r="L38" s="103"/>
      <c r="M38" s="56">
        <f t="shared" si="5"/>
        <v>0</v>
      </c>
      <c r="N38" s="95">
        <f t="shared" si="6"/>
        <v>0</v>
      </c>
      <c r="O38" s="56">
        <f t="shared" si="7"/>
        <v>0</v>
      </c>
      <c r="P38" s="103"/>
      <c r="Q38" s="56"/>
      <c r="R38" s="104"/>
    </row>
    <row r="39" ht="14.25" spans="1:18">
      <c r="A39" s="22">
        <v>37</v>
      </c>
      <c r="B39" s="61" t="s">
        <v>189</v>
      </c>
      <c r="C39" s="61" t="s">
        <v>190</v>
      </c>
      <c r="D39" s="22" t="s">
        <v>41</v>
      </c>
      <c r="E39" s="22">
        <v>170</v>
      </c>
      <c r="F39" s="96"/>
      <c r="G39" s="96"/>
      <c r="H39" s="95">
        <v>0</v>
      </c>
      <c r="I39" s="22">
        <v>0</v>
      </c>
      <c r="J39" s="103"/>
      <c r="K39" s="56">
        <f t="shared" si="4"/>
        <v>0</v>
      </c>
      <c r="L39" s="103"/>
      <c r="M39" s="56">
        <f t="shared" si="5"/>
        <v>0</v>
      </c>
      <c r="N39" s="95">
        <f t="shared" si="6"/>
        <v>0</v>
      </c>
      <c r="O39" s="56">
        <f t="shared" si="7"/>
        <v>0</v>
      </c>
      <c r="P39" s="103"/>
      <c r="Q39" s="56"/>
      <c r="R39" s="104"/>
    </row>
    <row r="40" ht="14.25" spans="1:18">
      <c r="A40" s="22">
        <v>38</v>
      </c>
      <c r="B40" s="61" t="s">
        <v>191</v>
      </c>
      <c r="C40" s="61"/>
      <c r="D40" s="22" t="s">
        <v>192</v>
      </c>
      <c r="E40" s="22">
        <v>10</v>
      </c>
      <c r="F40" s="96"/>
      <c r="G40" s="96"/>
      <c r="H40" s="95">
        <v>0</v>
      </c>
      <c r="I40" s="22">
        <v>0</v>
      </c>
      <c r="J40" s="103"/>
      <c r="K40" s="56">
        <f t="shared" si="4"/>
        <v>0</v>
      </c>
      <c r="L40" s="103"/>
      <c r="M40" s="56">
        <f t="shared" si="5"/>
        <v>0</v>
      </c>
      <c r="N40" s="95">
        <f t="shared" si="6"/>
        <v>0</v>
      </c>
      <c r="O40" s="56">
        <f t="shared" si="7"/>
        <v>0</v>
      </c>
      <c r="P40" s="103"/>
      <c r="Q40" s="56"/>
      <c r="R40" s="104"/>
    </row>
    <row r="41" ht="26" customHeight="1" spans="1:18">
      <c r="A41" s="22">
        <v>39</v>
      </c>
      <c r="B41" s="61" t="s">
        <v>193</v>
      </c>
      <c r="C41" s="61"/>
      <c r="D41" s="22" t="s">
        <v>194</v>
      </c>
      <c r="E41" s="22">
        <v>10</v>
      </c>
      <c r="F41" s="100"/>
      <c r="G41" s="100"/>
      <c r="H41" s="95">
        <v>0</v>
      </c>
      <c r="I41" s="22">
        <v>0</v>
      </c>
      <c r="J41" s="103"/>
      <c r="K41" s="56">
        <f t="shared" si="4"/>
        <v>0</v>
      </c>
      <c r="L41" s="103"/>
      <c r="M41" s="56">
        <f t="shared" si="5"/>
        <v>0</v>
      </c>
      <c r="N41" s="95">
        <f t="shared" si="6"/>
        <v>0</v>
      </c>
      <c r="O41" s="56">
        <f t="shared" si="7"/>
        <v>0</v>
      </c>
      <c r="P41" s="103"/>
      <c r="Q41" s="107"/>
      <c r="R41" s="108"/>
    </row>
    <row r="42" ht="26" customHeight="1" spans="1:18">
      <c r="A42" s="22">
        <v>40</v>
      </c>
      <c r="B42" s="61" t="s">
        <v>195</v>
      </c>
      <c r="C42" s="61"/>
      <c r="D42" s="22" t="s">
        <v>51</v>
      </c>
      <c r="E42" s="22">
        <v>125</v>
      </c>
      <c r="F42" s="100"/>
      <c r="G42" s="100"/>
      <c r="H42" s="95">
        <v>0</v>
      </c>
      <c r="I42" s="22">
        <v>0</v>
      </c>
      <c r="J42" s="103"/>
      <c r="K42" s="56">
        <f t="shared" ref="K42:K63" si="8">J42*E42</f>
        <v>0</v>
      </c>
      <c r="L42" s="103"/>
      <c r="M42" s="56">
        <f t="shared" ref="M42:M63" si="9">L42*E42</f>
        <v>0</v>
      </c>
      <c r="N42" s="95">
        <f t="shared" ref="N42:N63" si="10">H42+J42-L42</f>
        <v>0</v>
      </c>
      <c r="O42" s="56">
        <f t="shared" ref="O42:O63" si="11">N42*E42</f>
        <v>0</v>
      </c>
      <c r="P42" s="103"/>
      <c r="Q42" s="107"/>
      <c r="R42" s="108"/>
    </row>
    <row r="43" ht="30" customHeight="1" spans="1:18">
      <c r="A43" s="22">
        <v>42</v>
      </c>
      <c r="B43" s="61" t="s">
        <v>196</v>
      </c>
      <c r="C43" s="61"/>
      <c r="D43" s="22" t="s">
        <v>16</v>
      </c>
      <c r="E43" s="22">
        <v>12</v>
      </c>
      <c r="F43" s="100"/>
      <c r="G43" s="100"/>
      <c r="H43" s="95">
        <v>0</v>
      </c>
      <c r="I43" s="22">
        <v>0</v>
      </c>
      <c r="J43" s="103"/>
      <c r="K43" s="56">
        <f t="shared" si="8"/>
        <v>0</v>
      </c>
      <c r="L43" s="103"/>
      <c r="M43" s="56">
        <f t="shared" si="9"/>
        <v>0</v>
      </c>
      <c r="N43" s="95">
        <f t="shared" si="10"/>
        <v>0</v>
      </c>
      <c r="O43" s="56">
        <f t="shared" si="11"/>
        <v>0</v>
      </c>
      <c r="P43" s="103"/>
      <c r="Q43" s="107"/>
      <c r="R43" s="108"/>
    </row>
    <row r="44" ht="26" customHeight="1" spans="1:18">
      <c r="A44" s="22">
        <v>43</v>
      </c>
      <c r="B44" s="61" t="s">
        <v>85</v>
      </c>
      <c r="C44" s="61"/>
      <c r="D44" s="22" t="s">
        <v>82</v>
      </c>
      <c r="E44" s="22">
        <v>5</v>
      </c>
      <c r="F44" s="100"/>
      <c r="G44" s="100"/>
      <c r="H44" s="95">
        <v>0</v>
      </c>
      <c r="I44" s="22">
        <v>0</v>
      </c>
      <c r="J44" s="103"/>
      <c r="K44" s="56">
        <f t="shared" si="8"/>
        <v>0</v>
      </c>
      <c r="L44" s="103"/>
      <c r="M44" s="56">
        <f t="shared" si="9"/>
        <v>0</v>
      </c>
      <c r="N44" s="95">
        <f t="shared" si="10"/>
        <v>0</v>
      </c>
      <c r="O44" s="56">
        <f t="shared" si="11"/>
        <v>0</v>
      </c>
      <c r="P44" s="103"/>
      <c r="Q44" s="107"/>
      <c r="R44" s="108"/>
    </row>
    <row r="45" ht="26" customHeight="1" spans="1:18">
      <c r="A45" s="22">
        <v>44</v>
      </c>
      <c r="B45" s="61" t="s">
        <v>197</v>
      </c>
      <c r="C45" s="61"/>
      <c r="D45" s="22" t="s">
        <v>16</v>
      </c>
      <c r="E45" s="22">
        <v>20</v>
      </c>
      <c r="F45" s="100"/>
      <c r="G45" s="100"/>
      <c r="H45" s="95">
        <v>5</v>
      </c>
      <c r="I45" s="22">
        <v>100</v>
      </c>
      <c r="J45" s="103"/>
      <c r="K45" s="56">
        <f t="shared" si="8"/>
        <v>0</v>
      </c>
      <c r="L45" s="103"/>
      <c r="M45" s="56">
        <f t="shared" si="9"/>
        <v>0</v>
      </c>
      <c r="N45" s="95">
        <f t="shared" si="10"/>
        <v>5</v>
      </c>
      <c r="O45" s="56">
        <f t="shared" si="11"/>
        <v>100</v>
      </c>
      <c r="P45" s="103"/>
      <c r="Q45" s="107"/>
      <c r="R45" s="108"/>
    </row>
    <row r="46" ht="21" customHeight="1" spans="1:18">
      <c r="A46" s="22">
        <v>45</v>
      </c>
      <c r="B46" s="57" t="s">
        <v>40</v>
      </c>
      <c r="C46" s="56" t="s">
        <v>101</v>
      </c>
      <c r="D46" s="56" t="s">
        <v>41</v>
      </c>
      <c r="E46" s="58">
        <v>55</v>
      </c>
      <c r="F46" s="100"/>
      <c r="G46" s="100"/>
      <c r="H46" s="59">
        <v>3</v>
      </c>
      <c r="I46" s="22">
        <v>165</v>
      </c>
      <c r="J46" s="103"/>
      <c r="K46" s="56">
        <f t="shared" si="8"/>
        <v>0</v>
      </c>
      <c r="L46" s="103"/>
      <c r="M46" s="56">
        <f t="shared" si="9"/>
        <v>0</v>
      </c>
      <c r="N46" s="95">
        <f t="shared" si="10"/>
        <v>3</v>
      </c>
      <c r="O46" s="56">
        <f t="shared" si="11"/>
        <v>165</v>
      </c>
      <c r="P46" s="103"/>
      <c r="Q46" s="107"/>
      <c r="R46" s="108"/>
    </row>
    <row r="47" ht="15" customHeight="1" spans="1:18">
      <c r="A47" s="22">
        <v>46</v>
      </c>
      <c r="B47" s="57" t="s">
        <v>42</v>
      </c>
      <c r="C47" s="56" t="s">
        <v>101</v>
      </c>
      <c r="D47" s="56" t="s">
        <v>41</v>
      </c>
      <c r="E47" s="58">
        <v>55</v>
      </c>
      <c r="F47" s="100"/>
      <c r="G47" s="100"/>
      <c r="H47" s="59">
        <v>3</v>
      </c>
      <c r="I47" s="22">
        <v>165</v>
      </c>
      <c r="J47" s="103"/>
      <c r="K47" s="56">
        <f t="shared" si="8"/>
        <v>0</v>
      </c>
      <c r="L47" s="103"/>
      <c r="M47" s="56">
        <f t="shared" si="9"/>
        <v>0</v>
      </c>
      <c r="N47" s="95">
        <f t="shared" si="10"/>
        <v>3</v>
      </c>
      <c r="O47" s="56">
        <f t="shared" si="11"/>
        <v>165</v>
      </c>
      <c r="P47" s="103"/>
      <c r="Q47" s="107"/>
      <c r="R47" s="108"/>
    </row>
    <row r="48" ht="28.5" spans="1:18">
      <c r="A48" s="22">
        <v>47</v>
      </c>
      <c r="B48" s="33" t="s">
        <v>43</v>
      </c>
      <c r="C48" s="57">
        <v>32</v>
      </c>
      <c r="D48" s="56" t="s">
        <v>44</v>
      </c>
      <c r="E48" s="58">
        <v>370</v>
      </c>
      <c r="F48" s="100"/>
      <c r="G48" s="100"/>
      <c r="H48" s="59">
        <v>0</v>
      </c>
      <c r="I48" s="22">
        <v>0</v>
      </c>
      <c r="J48" s="103"/>
      <c r="K48" s="56">
        <f t="shared" si="8"/>
        <v>0</v>
      </c>
      <c r="L48" s="103"/>
      <c r="M48" s="56">
        <f t="shared" si="9"/>
        <v>0</v>
      </c>
      <c r="N48" s="95">
        <f t="shared" si="10"/>
        <v>0</v>
      </c>
      <c r="O48" s="56">
        <f t="shared" si="11"/>
        <v>0</v>
      </c>
      <c r="P48" s="103"/>
      <c r="Q48" s="107"/>
      <c r="R48" s="108"/>
    </row>
    <row r="49" ht="28.5" spans="1:18">
      <c r="A49" s="22">
        <v>48</v>
      </c>
      <c r="B49" s="33" t="s">
        <v>45</v>
      </c>
      <c r="C49" s="57">
        <v>25</v>
      </c>
      <c r="D49" s="56" t="s">
        <v>44</v>
      </c>
      <c r="E49" s="58">
        <v>295</v>
      </c>
      <c r="F49" s="100"/>
      <c r="G49" s="100"/>
      <c r="H49" s="59">
        <v>1</v>
      </c>
      <c r="I49" s="22">
        <v>295</v>
      </c>
      <c r="J49" s="103"/>
      <c r="K49" s="56">
        <f t="shared" si="8"/>
        <v>0</v>
      </c>
      <c r="L49" s="103"/>
      <c r="M49" s="56">
        <f t="shared" si="9"/>
        <v>0</v>
      </c>
      <c r="N49" s="95">
        <f t="shared" si="10"/>
        <v>1</v>
      </c>
      <c r="O49" s="56">
        <f t="shared" si="11"/>
        <v>295</v>
      </c>
      <c r="P49" s="103"/>
      <c r="Q49" s="107"/>
      <c r="R49" s="108"/>
    </row>
    <row r="50" ht="27" customHeight="1" spans="1:18">
      <c r="A50" s="22">
        <v>49</v>
      </c>
      <c r="B50" s="33" t="s">
        <v>46</v>
      </c>
      <c r="C50" s="57">
        <v>20</v>
      </c>
      <c r="D50" s="56" t="s">
        <v>44</v>
      </c>
      <c r="E50" s="58">
        <v>195</v>
      </c>
      <c r="F50" s="100"/>
      <c r="G50" s="100"/>
      <c r="H50" s="59">
        <v>0</v>
      </c>
      <c r="I50" s="22">
        <v>0</v>
      </c>
      <c r="J50" s="103"/>
      <c r="K50" s="56">
        <f t="shared" si="8"/>
        <v>0</v>
      </c>
      <c r="L50" s="103"/>
      <c r="M50" s="56">
        <f t="shared" si="9"/>
        <v>0</v>
      </c>
      <c r="N50" s="95">
        <f t="shared" si="10"/>
        <v>0</v>
      </c>
      <c r="O50" s="56">
        <f t="shared" si="11"/>
        <v>0</v>
      </c>
      <c r="P50" s="103"/>
      <c r="Q50" s="107"/>
      <c r="R50" s="108"/>
    </row>
    <row r="51" ht="15" customHeight="1" spans="1:18">
      <c r="A51" s="22">
        <v>50</v>
      </c>
      <c r="B51" s="57" t="s">
        <v>120</v>
      </c>
      <c r="C51" s="57" t="s">
        <v>121</v>
      </c>
      <c r="D51" s="56" t="s">
        <v>48</v>
      </c>
      <c r="E51" s="58">
        <v>82.5</v>
      </c>
      <c r="F51" s="100"/>
      <c r="G51" s="100"/>
      <c r="H51" s="59">
        <v>1</v>
      </c>
      <c r="I51" s="22">
        <v>82.5</v>
      </c>
      <c r="J51" s="103"/>
      <c r="K51" s="56">
        <f t="shared" si="8"/>
        <v>0</v>
      </c>
      <c r="L51" s="103"/>
      <c r="M51" s="56">
        <f t="shared" si="9"/>
        <v>0</v>
      </c>
      <c r="N51" s="95">
        <f t="shared" si="10"/>
        <v>1</v>
      </c>
      <c r="O51" s="56">
        <f t="shared" si="11"/>
        <v>82.5</v>
      </c>
      <c r="P51" s="103"/>
      <c r="Q51" s="107"/>
      <c r="R51" s="108"/>
    </row>
    <row r="52" ht="14.25" spans="1:18">
      <c r="A52" s="22">
        <v>51</v>
      </c>
      <c r="B52" s="57" t="s">
        <v>49</v>
      </c>
      <c r="C52" s="57"/>
      <c r="D52" s="56" t="s">
        <v>48</v>
      </c>
      <c r="E52" s="58">
        <v>35</v>
      </c>
      <c r="F52" s="100"/>
      <c r="G52" s="100"/>
      <c r="H52" s="59">
        <v>2</v>
      </c>
      <c r="I52" s="22">
        <v>70</v>
      </c>
      <c r="J52" s="103"/>
      <c r="K52" s="56">
        <f t="shared" si="8"/>
        <v>0</v>
      </c>
      <c r="L52" s="103"/>
      <c r="M52" s="56">
        <f t="shared" si="9"/>
        <v>0</v>
      </c>
      <c r="N52" s="95">
        <f t="shared" si="10"/>
        <v>2</v>
      </c>
      <c r="O52" s="56">
        <f t="shared" si="11"/>
        <v>70</v>
      </c>
      <c r="P52" s="103"/>
      <c r="Q52" s="107"/>
      <c r="R52" s="108"/>
    </row>
    <row r="53" ht="14.25" spans="1:18">
      <c r="A53" s="22">
        <v>52</v>
      </c>
      <c r="B53" s="57" t="s">
        <v>50</v>
      </c>
      <c r="C53" s="57"/>
      <c r="D53" s="56" t="s">
        <v>51</v>
      </c>
      <c r="E53" s="58">
        <v>30</v>
      </c>
      <c r="F53" s="100"/>
      <c r="G53" s="100"/>
      <c r="H53" s="59">
        <v>7</v>
      </c>
      <c r="I53" s="22">
        <v>210</v>
      </c>
      <c r="J53" s="103"/>
      <c r="K53" s="56">
        <f t="shared" si="8"/>
        <v>0</v>
      </c>
      <c r="L53" s="103"/>
      <c r="M53" s="56">
        <f t="shared" si="9"/>
        <v>0</v>
      </c>
      <c r="N53" s="95">
        <f t="shared" si="10"/>
        <v>7</v>
      </c>
      <c r="O53" s="56">
        <f t="shared" si="11"/>
        <v>210</v>
      </c>
      <c r="P53" s="103"/>
      <c r="Q53" s="107"/>
      <c r="R53" s="108"/>
    </row>
    <row r="54" ht="14.25" spans="1:18">
      <c r="A54" s="22">
        <v>53</v>
      </c>
      <c r="B54" s="61" t="s">
        <v>52</v>
      </c>
      <c r="C54" s="61"/>
      <c r="D54" s="22" t="s">
        <v>51</v>
      </c>
      <c r="E54" s="62">
        <v>22</v>
      </c>
      <c r="F54" s="100"/>
      <c r="G54" s="100"/>
      <c r="H54" s="59">
        <v>3</v>
      </c>
      <c r="I54" s="22">
        <v>66</v>
      </c>
      <c r="J54" s="103"/>
      <c r="K54" s="56">
        <f t="shared" si="8"/>
        <v>0</v>
      </c>
      <c r="L54" s="103"/>
      <c r="M54" s="56">
        <f t="shared" si="9"/>
        <v>0</v>
      </c>
      <c r="N54" s="95">
        <f t="shared" si="10"/>
        <v>3</v>
      </c>
      <c r="O54" s="56">
        <f t="shared" si="11"/>
        <v>66</v>
      </c>
      <c r="P54" s="103"/>
      <c r="Q54" s="107"/>
      <c r="R54" s="108"/>
    </row>
    <row r="55" ht="14.25" spans="1:18">
      <c r="A55" s="22">
        <v>54</v>
      </c>
      <c r="B55" s="61" t="s">
        <v>159</v>
      </c>
      <c r="C55" s="61"/>
      <c r="D55" s="22" t="s">
        <v>160</v>
      </c>
      <c r="E55" s="62">
        <v>450</v>
      </c>
      <c r="F55" s="100"/>
      <c r="G55" s="100"/>
      <c r="H55" s="59">
        <v>1</v>
      </c>
      <c r="I55" s="22">
        <v>450</v>
      </c>
      <c r="J55" s="103"/>
      <c r="K55" s="56">
        <f t="shared" si="8"/>
        <v>0</v>
      </c>
      <c r="L55" s="103"/>
      <c r="M55" s="56">
        <f t="shared" si="9"/>
        <v>0</v>
      </c>
      <c r="N55" s="95">
        <f t="shared" si="10"/>
        <v>1</v>
      </c>
      <c r="O55" s="56">
        <f t="shared" si="11"/>
        <v>450</v>
      </c>
      <c r="P55" s="103"/>
      <c r="Q55" s="16"/>
      <c r="R55" s="104"/>
    </row>
    <row r="56" s="88" customFormat="1" ht="14.25" spans="1:18">
      <c r="A56" s="22">
        <v>55</v>
      </c>
      <c r="B56" s="61" t="s">
        <v>54</v>
      </c>
      <c r="C56" s="61"/>
      <c r="D56" s="22" t="s">
        <v>51</v>
      </c>
      <c r="E56" s="62">
        <v>45</v>
      </c>
      <c r="F56" s="100"/>
      <c r="G56" s="100"/>
      <c r="H56" s="59">
        <v>2</v>
      </c>
      <c r="I56" s="22">
        <v>90</v>
      </c>
      <c r="J56" s="103"/>
      <c r="K56" s="22">
        <f t="shared" si="8"/>
        <v>0</v>
      </c>
      <c r="L56" s="103"/>
      <c r="M56" s="22">
        <f t="shared" si="9"/>
        <v>0</v>
      </c>
      <c r="N56" s="95">
        <f t="shared" si="10"/>
        <v>2</v>
      </c>
      <c r="O56" s="22">
        <f t="shared" si="11"/>
        <v>90</v>
      </c>
      <c r="P56" s="103"/>
      <c r="Q56" s="16"/>
      <c r="R56" s="104"/>
    </row>
    <row r="57" ht="14.25" spans="1:18">
      <c r="A57" s="22">
        <v>56</v>
      </c>
      <c r="B57" s="57" t="s">
        <v>55</v>
      </c>
      <c r="C57" s="57"/>
      <c r="D57" s="56" t="s">
        <v>51</v>
      </c>
      <c r="E57" s="58">
        <v>25</v>
      </c>
      <c r="F57" s="100"/>
      <c r="G57" s="100"/>
      <c r="H57" s="59">
        <v>2</v>
      </c>
      <c r="I57" s="22">
        <v>50</v>
      </c>
      <c r="J57" s="103"/>
      <c r="K57" s="56">
        <f t="shared" si="8"/>
        <v>0</v>
      </c>
      <c r="L57" s="103"/>
      <c r="M57" s="56">
        <f t="shared" si="9"/>
        <v>0</v>
      </c>
      <c r="N57" s="95">
        <f t="shared" si="10"/>
        <v>2</v>
      </c>
      <c r="O57" s="56">
        <f t="shared" si="11"/>
        <v>50</v>
      </c>
      <c r="P57" s="103"/>
      <c r="Q57" s="107"/>
      <c r="R57" s="108"/>
    </row>
    <row r="58" ht="14.25" spans="1:18">
      <c r="A58" s="22">
        <v>57</v>
      </c>
      <c r="B58" s="57" t="s">
        <v>58</v>
      </c>
      <c r="C58" s="57"/>
      <c r="D58" s="56" t="s">
        <v>51</v>
      </c>
      <c r="E58" s="58">
        <v>35</v>
      </c>
      <c r="F58" s="100"/>
      <c r="G58" s="100"/>
      <c r="H58" s="59">
        <v>0</v>
      </c>
      <c r="I58" s="22">
        <v>0</v>
      </c>
      <c r="J58" s="103"/>
      <c r="K58" s="56">
        <f t="shared" si="8"/>
        <v>0</v>
      </c>
      <c r="L58" s="103"/>
      <c r="M58" s="56">
        <f t="shared" si="9"/>
        <v>0</v>
      </c>
      <c r="N58" s="95">
        <f t="shared" si="10"/>
        <v>0</v>
      </c>
      <c r="O58" s="56">
        <f t="shared" si="11"/>
        <v>0</v>
      </c>
      <c r="P58" s="103"/>
      <c r="Q58" s="107"/>
      <c r="R58" s="108"/>
    </row>
    <row r="59" ht="28.5" spans="1:18">
      <c r="A59" s="22">
        <v>58</v>
      </c>
      <c r="B59" s="57" t="s">
        <v>80</v>
      </c>
      <c r="C59" s="57"/>
      <c r="D59" s="56" t="s">
        <v>51</v>
      </c>
      <c r="E59" s="58">
        <v>75</v>
      </c>
      <c r="F59" s="100"/>
      <c r="G59" s="100"/>
      <c r="H59" s="59">
        <v>4</v>
      </c>
      <c r="I59" s="22">
        <v>300</v>
      </c>
      <c r="J59" s="103"/>
      <c r="K59" s="56">
        <f t="shared" si="8"/>
        <v>0</v>
      </c>
      <c r="L59" s="103">
        <v>2</v>
      </c>
      <c r="M59" s="56">
        <f t="shared" si="9"/>
        <v>150</v>
      </c>
      <c r="N59" s="95">
        <f t="shared" si="10"/>
        <v>2</v>
      </c>
      <c r="O59" s="56">
        <f t="shared" si="11"/>
        <v>150</v>
      </c>
      <c r="P59" s="103"/>
      <c r="Q59" s="107"/>
      <c r="R59" s="108"/>
    </row>
    <row r="60" ht="14.25" spans="1:18">
      <c r="A60" s="22">
        <v>59</v>
      </c>
      <c r="B60" s="57" t="s">
        <v>198</v>
      </c>
      <c r="C60" s="57"/>
      <c r="D60" s="56" t="s">
        <v>41</v>
      </c>
      <c r="E60" s="58">
        <v>22</v>
      </c>
      <c r="F60" s="100"/>
      <c r="G60" s="100"/>
      <c r="H60" s="59">
        <v>0</v>
      </c>
      <c r="I60" s="22">
        <v>0</v>
      </c>
      <c r="J60" s="103"/>
      <c r="K60" s="56">
        <f t="shared" si="8"/>
        <v>0</v>
      </c>
      <c r="L60" s="103"/>
      <c r="M60" s="56">
        <f t="shared" si="9"/>
        <v>0</v>
      </c>
      <c r="N60" s="95">
        <f t="shared" si="10"/>
        <v>0</v>
      </c>
      <c r="O60" s="56">
        <f t="shared" si="11"/>
        <v>0</v>
      </c>
      <c r="P60" s="103"/>
      <c r="Q60" s="107"/>
      <c r="R60" s="108"/>
    </row>
    <row r="61" ht="14.25" spans="1:18">
      <c r="A61" s="22">
        <v>60</v>
      </c>
      <c r="B61" s="57" t="s">
        <v>57</v>
      </c>
      <c r="C61" s="57"/>
      <c r="D61" s="56" t="s">
        <v>51</v>
      </c>
      <c r="E61" s="58">
        <v>45</v>
      </c>
      <c r="F61" s="100"/>
      <c r="G61" s="100"/>
      <c r="H61" s="59">
        <v>1</v>
      </c>
      <c r="I61" s="22">
        <v>45</v>
      </c>
      <c r="J61" s="103"/>
      <c r="K61" s="56">
        <f t="shared" si="8"/>
        <v>0</v>
      </c>
      <c r="L61" s="103"/>
      <c r="M61" s="56">
        <f t="shared" si="9"/>
        <v>0</v>
      </c>
      <c r="N61" s="95">
        <f t="shared" si="10"/>
        <v>1</v>
      </c>
      <c r="O61" s="56">
        <f t="shared" si="11"/>
        <v>45</v>
      </c>
      <c r="P61" s="103"/>
      <c r="Q61" s="107"/>
      <c r="R61" s="108"/>
    </row>
    <row r="62" ht="14.25" spans="1:18">
      <c r="A62" s="22">
        <v>61</v>
      </c>
      <c r="B62" s="57" t="s">
        <v>62</v>
      </c>
      <c r="C62" s="57"/>
      <c r="D62" s="56" t="s">
        <v>41</v>
      </c>
      <c r="E62" s="58">
        <v>15</v>
      </c>
      <c r="F62" s="100"/>
      <c r="G62" s="100"/>
      <c r="H62" s="59">
        <v>0</v>
      </c>
      <c r="I62" s="22">
        <v>0</v>
      </c>
      <c r="J62" s="103"/>
      <c r="K62" s="56">
        <f t="shared" si="8"/>
        <v>0</v>
      </c>
      <c r="L62" s="103"/>
      <c r="M62" s="56">
        <f t="shared" si="9"/>
        <v>0</v>
      </c>
      <c r="N62" s="95">
        <f t="shared" si="10"/>
        <v>0</v>
      </c>
      <c r="O62" s="56">
        <f t="shared" si="11"/>
        <v>0</v>
      </c>
      <c r="P62" s="103"/>
      <c r="Q62" s="107"/>
      <c r="R62" s="108"/>
    </row>
    <row r="63" ht="14.25" spans="1:18">
      <c r="A63" s="22">
        <v>62</v>
      </c>
      <c r="B63" s="57" t="s">
        <v>199</v>
      </c>
      <c r="C63" s="61"/>
      <c r="D63" s="56" t="s">
        <v>41</v>
      </c>
      <c r="E63" s="58">
        <v>13</v>
      </c>
      <c r="F63" s="100"/>
      <c r="G63" s="100"/>
      <c r="H63" s="59">
        <v>4</v>
      </c>
      <c r="I63" s="22">
        <v>52</v>
      </c>
      <c r="J63" s="103"/>
      <c r="K63" s="56">
        <f t="shared" si="8"/>
        <v>0</v>
      </c>
      <c r="L63" s="103">
        <v>4</v>
      </c>
      <c r="M63" s="56">
        <f t="shared" si="9"/>
        <v>52</v>
      </c>
      <c r="N63" s="95">
        <f t="shared" si="10"/>
        <v>0</v>
      </c>
      <c r="O63" s="56">
        <f t="shared" si="11"/>
        <v>0</v>
      </c>
      <c r="P63" s="103"/>
      <c r="Q63" s="107"/>
      <c r="R63" s="108"/>
    </row>
    <row r="64" ht="14.25" spans="1:18">
      <c r="A64" s="22">
        <v>63</v>
      </c>
      <c r="B64" s="61" t="s">
        <v>79</v>
      </c>
      <c r="C64" s="61"/>
      <c r="D64" s="19" t="s">
        <v>48</v>
      </c>
      <c r="E64" s="66">
        <v>150</v>
      </c>
      <c r="F64" s="100"/>
      <c r="G64" s="100"/>
      <c r="H64" s="59">
        <v>0</v>
      </c>
      <c r="I64" s="22">
        <v>0</v>
      </c>
      <c r="J64" s="103"/>
      <c r="K64" s="56">
        <f t="shared" ref="K64:K81" si="12">J64*E64</f>
        <v>0</v>
      </c>
      <c r="L64" s="103"/>
      <c r="M64" s="56">
        <f t="shared" ref="M64:M81" si="13">L64*E64</f>
        <v>0</v>
      </c>
      <c r="N64" s="95">
        <f t="shared" ref="N64:N81" si="14">H64+J64-L64</f>
        <v>0</v>
      </c>
      <c r="O64" s="56">
        <f t="shared" ref="O64:O81" si="15">N64*E64</f>
        <v>0</v>
      </c>
      <c r="P64" s="103"/>
      <c r="Q64" s="107"/>
      <c r="R64" s="108"/>
    </row>
    <row r="65" ht="15" customHeight="1" spans="1:18">
      <c r="A65" s="22">
        <v>64</v>
      </c>
      <c r="B65" s="61" t="s">
        <v>96</v>
      </c>
      <c r="C65" s="61"/>
      <c r="D65" s="19" t="s">
        <v>97</v>
      </c>
      <c r="E65" s="66">
        <v>10</v>
      </c>
      <c r="F65" s="100"/>
      <c r="G65" s="100"/>
      <c r="H65" s="59">
        <v>8</v>
      </c>
      <c r="I65" s="22">
        <v>80</v>
      </c>
      <c r="J65" s="103"/>
      <c r="K65" s="56">
        <f t="shared" si="12"/>
        <v>0</v>
      </c>
      <c r="L65" s="103">
        <v>2</v>
      </c>
      <c r="M65" s="56">
        <f t="shared" si="13"/>
        <v>20</v>
      </c>
      <c r="N65" s="95">
        <f t="shared" si="14"/>
        <v>6</v>
      </c>
      <c r="O65" s="56">
        <f t="shared" si="15"/>
        <v>60</v>
      </c>
      <c r="P65" s="103"/>
      <c r="Q65" s="107"/>
      <c r="R65" s="108"/>
    </row>
    <row r="66" ht="15" customHeight="1" spans="1:18">
      <c r="A66" s="22">
        <v>65</v>
      </c>
      <c r="B66" s="61" t="s">
        <v>200</v>
      </c>
      <c r="C66" s="61"/>
      <c r="D66" s="19" t="s">
        <v>97</v>
      </c>
      <c r="E66" s="66">
        <v>35</v>
      </c>
      <c r="F66" s="100"/>
      <c r="G66" s="100"/>
      <c r="H66" s="59">
        <v>3</v>
      </c>
      <c r="I66" s="22">
        <v>105</v>
      </c>
      <c r="J66" s="103"/>
      <c r="K66" s="56">
        <f t="shared" si="12"/>
        <v>0</v>
      </c>
      <c r="L66" s="103">
        <v>3</v>
      </c>
      <c r="M66" s="56">
        <f t="shared" si="13"/>
        <v>105</v>
      </c>
      <c r="N66" s="95">
        <f t="shared" si="14"/>
        <v>0</v>
      </c>
      <c r="O66" s="56">
        <f t="shared" si="15"/>
        <v>0</v>
      </c>
      <c r="P66" s="103"/>
      <c r="Q66" s="107"/>
      <c r="R66" s="108"/>
    </row>
    <row r="67" ht="15" customHeight="1" spans="1:18">
      <c r="A67" s="22">
        <v>66</v>
      </c>
      <c r="B67" s="57" t="s">
        <v>63</v>
      </c>
      <c r="C67" s="61"/>
      <c r="D67" s="56" t="s">
        <v>16</v>
      </c>
      <c r="E67" s="66">
        <v>20</v>
      </c>
      <c r="F67" s="100"/>
      <c r="G67" s="100"/>
      <c r="H67" s="59">
        <v>3</v>
      </c>
      <c r="I67" s="22">
        <v>60</v>
      </c>
      <c r="J67" s="103"/>
      <c r="K67" s="56">
        <f t="shared" si="12"/>
        <v>0</v>
      </c>
      <c r="L67" s="103"/>
      <c r="M67" s="56">
        <f t="shared" si="13"/>
        <v>0</v>
      </c>
      <c r="N67" s="95">
        <f t="shared" si="14"/>
        <v>3</v>
      </c>
      <c r="O67" s="56">
        <f t="shared" si="15"/>
        <v>60</v>
      </c>
      <c r="P67" s="103"/>
      <c r="Q67" s="107"/>
      <c r="R67" s="108"/>
    </row>
    <row r="68" ht="14.25" spans="1:18">
      <c r="A68" s="22">
        <v>67</v>
      </c>
      <c r="B68" s="57" t="s">
        <v>61</v>
      </c>
      <c r="C68" s="57"/>
      <c r="D68" s="56" t="s">
        <v>16</v>
      </c>
      <c r="E68" s="58">
        <v>20</v>
      </c>
      <c r="F68" s="100"/>
      <c r="G68" s="100"/>
      <c r="H68" s="59">
        <v>0</v>
      </c>
      <c r="I68" s="22">
        <v>0</v>
      </c>
      <c r="J68" s="103"/>
      <c r="K68" s="56">
        <f t="shared" si="12"/>
        <v>0</v>
      </c>
      <c r="L68" s="103"/>
      <c r="M68" s="56">
        <f t="shared" si="13"/>
        <v>0</v>
      </c>
      <c r="N68" s="95">
        <f t="shared" si="14"/>
        <v>0</v>
      </c>
      <c r="O68" s="56">
        <f t="shared" si="15"/>
        <v>0</v>
      </c>
      <c r="P68" s="103"/>
      <c r="Q68" s="107"/>
      <c r="R68" s="108"/>
    </row>
    <row r="69" ht="13" customHeight="1" spans="1:18">
      <c r="A69" s="22">
        <v>68</v>
      </c>
      <c r="B69" s="57" t="s">
        <v>126</v>
      </c>
      <c r="C69" s="57"/>
      <c r="D69" s="56" t="s">
        <v>41</v>
      </c>
      <c r="E69" s="58">
        <v>2</v>
      </c>
      <c r="F69" s="100"/>
      <c r="G69" s="100"/>
      <c r="H69" s="59">
        <v>10</v>
      </c>
      <c r="I69" s="22">
        <v>20</v>
      </c>
      <c r="J69" s="103"/>
      <c r="K69" s="56">
        <f t="shared" si="12"/>
        <v>0</v>
      </c>
      <c r="L69" s="103"/>
      <c r="M69" s="56">
        <f t="shared" si="13"/>
        <v>0</v>
      </c>
      <c r="N69" s="95">
        <f t="shared" si="14"/>
        <v>10</v>
      </c>
      <c r="O69" s="56">
        <f t="shared" si="15"/>
        <v>20</v>
      </c>
      <c r="P69" s="103"/>
      <c r="Q69" s="107"/>
      <c r="R69" s="108"/>
    </row>
    <row r="70" ht="14.25" spans="1:18">
      <c r="A70" s="22">
        <v>69</v>
      </c>
      <c r="B70" s="68" t="s">
        <v>161</v>
      </c>
      <c r="C70" s="68" t="s">
        <v>162</v>
      </c>
      <c r="D70" s="32" t="s">
        <v>16</v>
      </c>
      <c r="E70" s="69">
        <v>24</v>
      </c>
      <c r="F70" s="100"/>
      <c r="G70" s="100"/>
      <c r="H70" s="59">
        <v>1</v>
      </c>
      <c r="I70" s="22">
        <v>24</v>
      </c>
      <c r="J70" s="103"/>
      <c r="K70" s="56">
        <f t="shared" si="12"/>
        <v>0</v>
      </c>
      <c r="L70" s="103"/>
      <c r="M70" s="56">
        <f t="shared" si="13"/>
        <v>0</v>
      </c>
      <c r="N70" s="95">
        <f t="shared" si="14"/>
        <v>1</v>
      </c>
      <c r="O70" s="56">
        <f t="shared" si="15"/>
        <v>24</v>
      </c>
      <c r="P70" s="103"/>
      <c r="Q70" s="107"/>
      <c r="R70" s="108"/>
    </row>
    <row r="71" ht="14.25" spans="1:18">
      <c r="A71" s="22">
        <v>70</v>
      </c>
      <c r="B71" s="61" t="s">
        <v>85</v>
      </c>
      <c r="C71" s="61"/>
      <c r="D71" s="19" t="s">
        <v>128</v>
      </c>
      <c r="E71" s="66">
        <v>1.5</v>
      </c>
      <c r="F71" s="100"/>
      <c r="G71" s="100"/>
      <c r="H71" s="59">
        <v>0</v>
      </c>
      <c r="I71" s="22">
        <v>0</v>
      </c>
      <c r="J71" s="103"/>
      <c r="K71" s="56">
        <f t="shared" si="12"/>
        <v>0</v>
      </c>
      <c r="L71" s="103"/>
      <c r="M71" s="56">
        <f t="shared" si="13"/>
        <v>0</v>
      </c>
      <c r="N71" s="95">
        <f t="shared" si="14"/>
        <v>0</v>
      </c>
      <c r="O71" s="56">
        <f t="shared" si="15"/>
        <v>0</v>
      </c>
      <c r="P71" s="103"/>
      <c r="Q71" s="107"/>
      <c r="R71" s="108"/>
    </row>
    <row r="72" ht="14.25" spans="1:18">
      <c r="A72" s="22">
        <v>71</v>
      </c>
      <c r="B72" s="61" t="s">
        <v>129</v>
      </c>
      <c r="C72" s="61"/>
      <c r="D72" s="19" t="s">
        <v>127</v>
      </c>
      <c r="E72" s="66">
        <v>4.9</v>
      </c>
      <c r="F72" s="100"/>
      <c r="G72" s="100"/>
      <c r="H72" s="59">
        <v>0</v>
      </c>
      <c r="I72" s="22">
        <v>0</v>
      </c>
      <c r="J72" s="103"/>
      <c r="K72" s="56">
        <f t="shared" si="12"/>
        <v>0</v>
      </c>
      <c r="L72" s="103"/>
      <c r="M72" s="56">
        <f t="shared" si="13"/>
        <v>0</v>
      </c>
      <c r="N72" s="95">
        <f t="shared" si="14"/>
        <v>0</v>
      </c>
      <c r="O72" s="56">
        <f t="shared" si="15"/>
        <v>0</v>
      </c>
      <c r="P72" s="103"/>
      <c r="Q72" s="107"/>
      <c r="R72" s="108"/>
    </row>
    <row r="73" ht="14.25" spans="1:18">
      <c r="A73" s="22">
        <v>72</v>
      </c>
      <c r="B73" s="61" t="s">
        <v>147</v>
      </c>
      <c r="C73" s="61"/>
      <c r="D73" s="22" t="s">
        <v>44</v>
      </c>
      <c r="E73" s="62">
        <v>180</v>
      </c>
      <c r="F73" s="100"/>
      <c r="G73" s="100"/>
      <c r="H73" s="59">
        <v>0</v>
      </c>
      <c r="I73" s="22">
        <v>0</v>
      </c>
      <c r="J73" s="103"/>
      <c r="K73" s="56">
        <f t="shared" si="12"/>
        <v>0</v>
      </c>
      <c r="L73" s="103"/>
      <c r="M73" s="56">
        <f t="shared" si="13"/>
        <v>0</v>
      </c>
      <c r="N73" s="95">
        <f t="shared" si="14"/>
        <v>0</v>
      </c>
      <c r="O73" s="56">
        <f t="shared" si="15"/>
        <v>0</v>
      </c>
      <c r="P73" s="103"/>
      <c r="Q73" s="107"/>
      <c r="R73" s="108"/>
    </row>
    <row r="74" ht="14.25" spans="1:18">
      <c r="A74" s="22">
        <v>73</v>
      </c>
      <c r="B74" s="61" t="s">
        <v>148</v>
      </c>
      <c r="C74" s="61"/>
      <c r="D74" s="22" t="s">
        <v>51</v>
      </c>
      <c r="E74" s="62"/>
      <c r="F74" s="100"/>
      <c r="G74" s="100"/>
      <c r="H74" s="59">
        <v>2</v>
      </c>
      <c r="I74" s="22"/>
      <c r="J74" s="103"/>
      <c r="K74" s="56"/>
      <c r="L74" s="103"/>
      <c r="M74" s="56"/>
      <c r="N74" s="95">
        <v>2</v>
      </c>
      <c r="O74" s="56"/>
      <c r="P74" s="103"/>
      <c r="Q74" s="107"/>
      <c r="R74" s="108"/>
    </row>
    <row r="75" ht="14.25" spans="1:18">
      <c r="A75" s="22">
        <v>74</v>
      </c>
      <c r="B75" s="61" t="s">
        <v>149</v>
      </c>
      <c r="C75" s="61"/>
      <c r="D75" s="22" t="s">
        <v>51</v>
      </c>
      <c r="E75" s="62">
        <v>125</v>
      </c>
      <c r="F75" s="100"/>
      <c r="G75" s="100"/>
      <c r="H75" s="59">
        <v>1</v>
      </c>
      <c r="I75" s="22">
        <v>125</v>
      </c>
      <c r="J75" s="103"/>
      <c r="K75" s="56">
        <f>J75*E75</f>
        <v>0</v>
      </c>
      <c r="L75" s="103"/>
      <c r="M75" s="56">
        <f>L75*E75</f>
        <v>0</v>
      </c>
      <c r="N75" s="95">
        <v>1</v>
      </c>
      <c r="O75" s="56">
        <f>N75*E75</f>
        <v>125</v>
      </c>
      <c r="P75" s="103"/>
      <c r="Q75" s="107"/>
      <c r="R75" s="108"/>
    </row>
    <row r="76" ht="14.25" spans="1:18">
      <c r="A76" s="22">
        <v>75</v>
      </c>
      <c r="B76" s="61" t="s">
        <v>150</v>
      </c>
      <c r="C76" s="61" t="s">
        <v>151</v>
      </c>
      <c r="D76" s="22" t="s">
        <v>152</v>
      </c>
      <c r="E76" s="62">
        <v>25</v>
      </c>
      <c r="F76" s="100"/>
      <c r="G76" s="100"/>
      <c r="H76" s="59">
        <v>2</v>
      </c>
      <c r="I76" s="22">
        <v>50</v>
      </c>
      <c r="J76" s="103"/>
      <c r="K76" s="56">
        <f>J76*E76</f>
        <v>0</v>
      </c>
      <c r="L76" s="103"/>
      <c r="M76" s="56">
        <f>L76*E76</f>
        <v>0</v>
      </c>
      <c r="N76" s="95">
        <f>H76+J76-L76</f>
        <v>2</v>
      </c>
      <c r="O76" s="56">
        <f>N76*E76</f>
        <v>50</v>
      </c>
      <c r="P76" s="103"/>
      <c r="Q76" s="107"/>
      <c r="R76" s="108"/>
    </row>
    <row r="77" ht="14.25" spans="1:18">
      <c r="A77" s="22">
        <v>76</v>
      </c>
      <c r="B77" s="61" t="s">
        <v>201</v>
      </c>
      <c r="C77" s="61" t="s">
        <v>202</v>
      </c>
      <c r="D77" s="22" t="s">
        <v>203</v>
      </c>
      <c r="E77" s="62">
        <v>38</v>
      </c>
      <c r="F77" s="100"/>
      <c r="G77" s="100"/>
      <c r="H77" s="59">
        <v>0</v>
      </c>
      <c r="I77" s="22">
        <v>0</v>
      </c>
      <c r="J77" s="103"/>
      <c r="K77" s="56">
        <f>J77*E77</f>
        <v>0</v>
      </c>
      <c r="L77" s="103"/>
      <c r="M77" s="56">
        <f>L77*E77</f>
        <v>0</v>
      </c>
      <c r="N77" s="95">
        <v>0</v>
      </c>
      <c r="O77" s="56">
        <f>N77*E77</f>
        <v>0</v>
      </c>
      <c r="P77" s="103"/>
      <c r="Q77" s="107"/>
      <c r="R77" s="108"/>
    </row>
    <row r="78" ht="29" customHeight="1" spans="1:18">
      <c r="A78" s="22">
        <v>48</v>
      </c>
      <c r="B78" s="109" t="s">
        <v>36</v>
      </c>
      <c r="C78" s="109"/>
      <c r="D78" s="109"/>
      <c r="E78" s="109"/>
      <c r="F78" s="109"/>
      <c r="G78" s="109"/>
      <c r="H78" s="110">
        <v>369</v>
      </c>
      <c r="I78" s="111">
        <v>7753.5</v>
      </c>
      <c r="J78" s="103"/>
      <c r="K78" s="111">
        <f>SUM(K4:K77)</f>
        <v>384</v>
      </c>
      <c r="L78" s="103"/>
      <c r="M78" s="111">
        <f>SUM(M4:M77)</f>
        <v>1286</v>
      </c>
      <c r="N78" s="111">
        <f>SUM(N4:N76)</f>
        <v>298</v>
      </c>
      <c r="O78" s="111">
        <f>SUM(O4:O77)</f>
        <v>6851.5</v>
      </c>
      <c r="P78" s="111"/>
      <c r="Q78" s="112"/>
      <c r="R78" s="112"/>
    </row>
    <row r="84" spans="12:12">
      <c r="L84" t="s">
        <v>204</v>
      </c>
    </row>
  </sheetData>
  <autoFilter ref="A3:R78">
    <extLst/>
  </autoFilter>
  <mergeCells count="12">
    <mergeCell ref="A1:Q1"/>
    <mergeCell ref="F2:G2"/>
    <mergeCell ref="H2:I2"/>
    <mergeCell ref="J2:K2"/>
    <mergeCell ref="L2:M2"/>
    <mergeCell ref="N2:O2"/>
    <mergeCell ref="A2:A3"/>
    <mergeCell ref="B2:B3"/>
    <mergeCell ref="C2:C3"/>
    <mergeCell ref="D2:D3"/>
    <mergeCell ref="E2:E3"/>
    <mergeCell ref="R2:R3"/>
  </mergeCells>
  <pageMargins left="0.393055555555556" right="0.393055555555556" top="1" bottom="0.393055555555556" header="0.5" footer="0.393055555555556"/>
  <pageSetup paperSize="9" scale="67" orientation="portrait" horizontalDpi="600"/>
  <headerFooter/>
  <colBreaks count="1" manualBreakCount="1">
    <brk id="1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04"/>
  <sheetViews>
    <sheetView workbookViewId="0">
      <pane ySplit="3" topLeftCell="A4" activePane="bottomLeft" state="frozen"/>
      <selection/>
      <selection pane="bottomLeft" activeCell="P24" sqref="P24"/>
    </sheetView>
  </sheetViews>
  <sheetFormatPr defaultColWidth="11" defaultRowHeight="21" customHeight="1"/>
  <cols>
    <col min="1" max="1" width="2.925" style="3" customWidth="1"/>
    <col min="2" max="2" width="12.125" style="5" customWidth="1"/>
    <col min="3" max="3" width="7.625" style="5" customWidth="1"/>
    <col min="4" max="4" width="5.375" style="3" customWidth="1"/>
    <col min="5" max="5" width="8.375" style="41" customWidth="1"/>
    <col min="6" max="6" width="5" style="3" customWidth="1"/>
    <col min="7" max="7" width="7" style="3" customWidth="1"/>
    <col min="8" max="8" width="3.75" style="6" customWidth="1"/>
    <col min="9" max="9" width="6.125" style="3" customWidth="1"/>
    <col min="10" max="10" width="9.875" style="7" customWidth="1"/>
    <col min="11" max="11" width="5.75" style="3" customWidth="1"/>
    <col min="12" max="12" width="6" style="42" customWidth="1"/>
    <col min="13" max="13" width="7" style="3" customWidth="1"/>
    <col min="14" max="14" width="5.5" style="3" customWidth="1"/>
    <col min="15" max="15" width="11.25" style="3" customWidth="1"/>
    <col min="16" max="16" width="27.625" style="43" customWidth="1"/>
    <col min="17" max="20" width="11" style="3"/>
    <col min="21" max="21" width="22.375" style="3" customWidth="1"/>
    <col min="22" max="16384" width="11" style="3"/>
  </cols>
  <sheetData>
    <row r="1" ht="18" customHeight="1" spans="1:15">
      <c r="A1" s="44" t="s">
        <v>205</v>
      </c>
      <c r="B1" s="45"/>
      <c r="C1" s="45"/>
      <c r="D1" s="46"/>
      <c r="E1" s="47"/>
      <c r="F1" s="46"/>
      <c r="G1" s="46"/>
      <c r="H1" s="48"/>
      <c r="I1" s="46"/>
      <c r="J1" s="48"/>
      <c r="K1" s="46"/>
      <c r="L1" s="77"/>
      <c r="M1" s="46"/>
      <c r="N1" s="46"/>
      <c r="O1" s="46"/>
    </row>
    <row r="2" s="38" customFormat="1" ht="13" customHeight="1" spans="1:16">
      <c r="A2" s="49" t="s">
        <v>1</v>
      </c>
      <c r="B2" s="50" t="s">
        <v>2</v>
      </c>
      <c r="C2" s="50"/>
      <c r="D2" s="51" t="s">
        <v>3</v>
      </c>
      <c r="E2" s="52" t="s">
        <v>4</v>
      </c>
      <c r="F2" s="53" t="s">
        <v>5</v>
      </c>
      <c r="G2" s="53"/>
      <c r="H2" s="54" t="s">
        <v>6</v>
      </c>
      <c r="I2" s="53"/>
      <c r="J2" s="54" t="s">
        <v>7</v>
      </c>
      <c r="K2" s="51"/>
      <c r="L2" s="78" t="s">
        <v>8</v>
      </c>
      <c r="M2" s="51"/>
      <c r="N2" s="49" t="s">
        <v>9</v>
      </c>
      <c r="O2" s="49" t="s">
        <v>10</v>
      </c>
      <c r="P2" s="79" t="s">
        <v>11</v>
      </c>
    </row>
    <row r="3" s="38" customFormat="1" ht="12" customHeight="1" spans="1:16">
      <c r="A3" s="49"/>
      <c r="B3" s="50"/>
      <c r="C3" s="50"/>
      <c r="D3" s="51"/>
      <c r="E3" s="52"/>
      <c r="F3" s="53" t="s">
        <v>12</v>
      </c>
      <c r="G3" s="51" t="s">
        <v>13</v>
      </c>
      <c r="H3" s="55" t="s">
        <v>12</v>
      </c>
      <c r="I3" s="51" t="s">
        <v>13</v>
      </c>
      <c r="J3" s="55" t="s">
        <v>12</v>
      </c>
      <c r="K3" s="51" t="s">
        <v>13</v>
      </c>
      <c r="L3" s="78" t="s">
        <v>12</v>
      </c>
      <c r="M3" s="51" t="s">
        <v>13</v>
      </c>
      <c r="N3" s="49"/>
      <c r="O3" s="49"/>
      <c r="P3" s="49"/>
    </row>
    <row r="4" s="39" customFormat="1" customHeight="1" spans="1:16">
      <c r="A4" s="56">
        <v>1</v>
      </c>
      <c r="B4" s="57" t="s">
        <v>40</v>
      </c>
      <c r="C4" s="56" t="s">
        <v>101</v>
      </c>
      <c r="D4" s="56" t="s">
        <v>41</v>
      </c>
      <c r="E4" s="58">
        <v>55</v>
      </c>
      <c r="F4" s="59">
        <v>3</v>
      </c>
      <c r="G4" s="56">
        <f t="shared" ref="G4:G13" si="0">E4*F4</f>
        <v>165</v>
      </c>
      <c r="H4" s="60"/>
      <c r="I4" s="56"/>
      <c r="J4" s="60"/>
      <c r="K4" s="56"/>
      <c r="L4" s="59"/>
      <c r="M4" s="56"/>
      <c r="N4" s="59"/>
      <c r="O4" s="56" t="s">
        <v>158</v>
      </c>
      <c r="P4" s="80" t="s">
        <v>101</v>
      </c>
    </row>
    <row r="5" s="39" customFormat="1" customHeight="1" spans="1:16">
      <c r="A5" s="56">
        <v>2</v>
      </c>
      <c r="B5" s="57" t="s">
        <v>42</v>
      </c>
      <c r="C5" s="56" t="s">
        <v>101</v>
      </c>
      <c r="D5" s="56" t="s">
        <v>41</v>
      </c>
      <c r="E5" s="58">
        <v>55</v>
      </c>
      <c r="F5" s="59">
        <v>3</v>
      </c>
      <c r="G5" s="56">
        <f t="shared" si="0"/>
        <v>165</v>
      </c>
      <c r="H5" s="60"/>
      <c r="I5" s="56"/>
      <c r="J5" s="60"/>
      <c r="K5" s="56"/>
      <c r="L5" s="59"/>
      <c r="M5" s="56"/>
      <c r="N5" s="59"/>
      <c r="O5" s="56"/>
      <c r="P5" s="80" t="s">
        <v>101</v>
      </c>
    </row>
    <row r="6" s="39" customFormat="1" ht="30" customHeight="1" spans="1:21">
      <c r="A6" s="56">
        <v>3</v>
      </c>
      <c r="B6" s="33" t="s">
        <v>43</v>
      </c>
      <c r="C6" s="57">
        <v>32</v>
      </c>
      <c r="D6" s="56" t="s">
        <v>44</v>
      </c>
      <c r="E6" s="58">
        <v>385</v>
      </c>
      <c r="F6" s="59">
        <v>2</v>
      </c>
      <c r="G6" s="56">
        <f t="shared" si="0"/>
        <v>770</v>
      </c>
      <c r="H6" s="60"/>
      <c r="I6" s="56"/>
      <c r="J6" s="60"/>
      <c r="K6" s="56"/>
      <c r="L6" s="59"/>
      <c r="M6" s="56"/>
      <c r="N6" s="59"/>
      <c r="O6" s="56"/>
      <c r="P6" s="80"/>
      <c r="U6" s="86"/>
    </row>
    <row r="7" s="39" customFormat="1" ht="33" customHeight="1" spans="1:16">
      <c r="A7" s="56">
        <v>4</v>
      </c>
      <c r="B7" s="33" t="s">
        <v>45</v>
      </c>
      <c r="C7" s="57">
        <v>25</v>
      </c>
      <c r="D7" s="56" t="s">
        <v>44</v>
      </c>
      <c r="E7" s="58">
        <v>295</v>
      </c>
      <c r="F7" s="59">
        <v>5</v>
      </c>
      <c r="G7" s="56">
        <f t="shared" si="0"/>
        <v>1475</v>
      </c>
      <c r="H7" s="60"/>
      <c r="I7" s="56"/>
      <c r="J7" s="60"/>
      <c r="K7" s="56"/>
      <c r="L7" s="59"/>
      <c r="M7" s="56"/>
      <c r="N7" s="59"/>
      <c r="O7" s="56"/>
      <c r="P7" s="80"/>
    </row>
    <row r="8" s="39" customFormat="1" ht="33" customHeight="1" spans="1:16">
      <c r="A8" s="56">
        <v>5</v>
      </c>
      <c r="B8" s="33" t="s">
        <v>46</v>
      </c>
      <c r="C8" s="57">
        <v>20</v>
      </c>
      <c r="D8" s="56" t="s">
        <v>44</v>
      </c>
      <c r="E8" s="58">
        <v>195</v>
      </c>
      <c r="F8" s="59">
        <v>3</v>
      </c>
      <c r="G8" s="56">
        <f t="shared" si="0"/>
        <v>585</v>
      </c>
      <c r="H8" s="60"/>
      <c r="I8" s="56"/>
      <c r="J8" s="60"/>
      <c r="K8" s="56"/>
      <c r="L8" s="59"/>
      <c r="M8" s="56"/>
      <c r="N8" s="59"/>
      <c r="O8" s="56"/>
      <c r="P8" s="80"/>
    </row>
    <row r="9" s="39" customFormat="1" customHeight="1" spans="1:16">
      <c r="A9" s="56">
        <v>6</v>
      </c>
      <c r="B9" s="57" t="s">
        <v>120</v>
      </c>
      <c r="C9" s="57" t="s">
        <v>121</v>
      </c>
      <c r="D9" s="56" t="s">
        <v>48</v>
      </c>
      <c r="E9" s="58">
        <v>82.5</v>
      </c>
      <c r="F9" s="59">
        <v>1</v>
      </c>
      <c r="G9" s="56">
        <f t="shared" si="0"/>
        <v>82.5</v>
      </c>
      <c r="H9" s="60"/>
      <c r="I9" s="56"/>
      <c r="J9" s="60"/>
      <c r="K9" s="56"/>
      <c r="L9" s="59"/>
      <c r="M9" s="56"/>
      <c r="N9" s="59"/>
      <c r="O9" s="56"/>
      <c r="P9" s="81"/>
    </row>
    <row r="10" s="39" customFormat="1" customHeight="1" spans="1:16">
      <c r="A10" s="56">
        <v>7</v>
      </c>
      <c r="B10" s="57" t="s">
        <v>49</v>
      </c>
      <c r="C10" s="57"/>
      <c r="D10" s="56" t="s">
        <v>48</v>
      </c>
      <c r="E10" s="58">
        <v>35</v>
      </c>
      <c r="F10" s="59">
        <v>2</v>
      </c>
      <c r="G10" s="56">
        <f t="shared" si="0"/>
        <v>70</v>
      </c>
      <c r="H10" s="60"/>
      <c r="I10" s="56"/>
      <c r="J10" s="60"/>
      <c r="K10" s="56"/>
      <c r="L10" s="59"/>
      <c r="M10" s="56"/>
      <c r="N10" s="59"/>
      <c r="O10" s="56"/>
      <c r="P10" s="81"/>
    </row>
    <row r="11" s="39" customFormat="1" customHeight="1" spans="1:16">
      <c r="A11" s="56">
        <v>8</v>
      </c>
      <c r="B11" s="57" t="s">
        <v>50</v>
      </c>
      <c r="C11" s="57"/>
      <c r="D11" s="56" t="s">
        <v>51</v>
      </c>
      <c r="E11" s="58">
        <v>30</v>
      </c>
      <c r="F11" s="59">
        <v>7</v>
      </c>
      <c r="G11" s="56">
        <f t="shared" si="0"/>
        <v>210</v>
      </c>
      <c r="H11" s="60"/>
      <c r="I11" s="56"/>
      <c r="J11" s="60"/>
      <c r="K11" s="56"/>
      <c r="L11" s="59"/>
      <c r="M11" s="56"/>
      <c r="N11" s="59"/>
      <c r="O11" s="56"/>
      <c r="P11" s="81"/>
    </row>
    <row r="12" s="40" customFormat="1" customHeight="1" spans="1:16">
      <c r="A12" s="56">
        <v>9</v>
      </c>
      <c r="B12" s="61" t="s">
        <v>52</v>
      </c>
      <c r="C12" s="61"/>
      <c r="D12" s="22" t="s">
        <v>51</v>
      </c>
      <c r="E12" s="62">
        <v>22</v>
      </c>
      <c r="F12" s="59">
        <v>3</v>
      </c>
      <c r="G12" s="56">
        <f t="shared" si="0"/>
        <v>66</v>
      </c>
      <c r="H12" s="60"/>
      <c r="I12" s="56"/>
      <c r="J12" s="60"/>
      <c r="K12" s="56"/>
      <c r="L12" s="59"/>
      <c r="M12" s="22"/>
      <c r="N12" s="59"/>
      <c r="O12" s="22"/>
      <c r="P12" s="81"/>
    </row>
    <row r="13" s="40" customFormat="1" customHeight="1" spans="1:16">
      <c r="A13" s="63">
        <v>13</v>
      </c>
      <c r="B13" s="64" t="s">
        <v>159</v>
      </c>
      <c r="C13" s="64"/>
      <c r="D13" s="63" t="s">
        <v>160</v>
      </c>
      <c r="E13" s="65">
        <v>450</v>
      </c>
      <c r="F13" s="63">
        <v>1</v>
      </c>
      <c r="G13" s="63"/>
      <c r="H13" s="63"/>
      <c r="I13" s="63"/>
      <c r="J13" s="63"/>
      <c r="K13" s="63"/>
      <c r="L13" s="63"/>
      <c r="M13" s="63"/>
      <c r="N13" s="63"/>
      <c r="O13" s="63"/>
      <c r="P13" s="82"/>
    </row>
    <row r="14" s="39" customFormat="1" customHeight="1" spans="1:16">
      <c r="A14" s="56">
        <v>14</v>
      </c>
      <c r="B14" s="57" t="s">
        <v>54</v>
      </c>
      <c r="C14" s="57"/>
      <c r="D14" s="56" t="s">
        <v>51</v>
      </c>
      <c r="E14" s="58">
        <v>45</v>
      </c>
      <c r="F14" s="59">
        <v>5</v>
      </c>
      <c r="G14" s="56">
        <f t="shared" ref="G14:G19" si="1">E14*F14</f>
        <v>225</v>
      </c>
      <c r="H14" s="60"/>
      <c r="I14" s="56"/>
      <c r="J14" s="60"/>
      <c r="K14" s="56"/>
      <c r="L14" s="59"/>
      <c r="M14" s="56"/>
      <c r="N14" s="59"/>
      <c r="O14" s="56"/>
      <c r="P14" s="81"/>
    </row>
    <row r="15" s="39" customFormat="1" customHeight="1" spans="1:16">
      <c r="A15" s="56">
        <v>15</v>
      </c>
      <c r="B15" s="57" t="s">
        <v>55</v>
      </c>
      <c r="C15" s="57"/>
      <c r="D15" s="56" t="s">
        <v>51</v>
      </c>
      <c r="E15" s="58">
        <v>25</v>
      </c>
      <c r="F15" s="59">
        <v>2</v>
      </c>
      <c r="G15" s="56">
        <f t="shared" si="1"/>
        <v>50</v>
      </c>
      <c r="H15" s="60"/>
      <c r="I15" s="56"/>
      <c r="J15" s="60"/>
      <c r="K15" s="56"/>
      <c r="L15" s="59"/>
      <c r="M15" s="56"/>
      <c r="N15" s="59"/>
      <c r="O15" s="56"/>
      <c r="P15" s="81"/>
    </row>
    <row r="16" s="39" customFormat="1" customHeight="1" spans="1:16">
      <c r="A16" s="56">
        <v>18</v>
      </c>
      <c r="B16" s="57" t="s">
        <v>58</v>
      </c>
      <c r="C16" s="57"/>
      <c r="D16" s="56" t="s">
        <v>51</v>
      </c>
      <c r="E16" s="58">
        <v>35</v>
      </c>
      <c r="F16" s="59">
        <v>6</v>
      </c>
      <c r="G16" s="56">
        <f t="shared" si="1"/>
        <v>210</v>
      </c>
      <c r="H16" s="60"/>
      <c r="I16" s="56"/>
      <c r="J16" s="60"/>
      <c r="K16" s="56"/>
      <c r="L16" s="59"/>
      <c r="M16" s="56"/>
      <c r="N16" s="59"/>
      <c r="O16" s="56"/>
      <c r="P16" s="81"/>
    </row>
    <row r="17" s="39" customFormat="1" customHeight="1" spans="1:16">
      <c r="A17" s="56">
        <v>19</v>
      </c>
      <c r="B17" s="57" t="s">
        <v>80</v>
      </c>
      <c r="C17" s="57"/>
      <c r="D17" s="56" t="s">
        <v>51</v>
      </c>
      <c r="E17" s="58">
        <v>75</v>
      </c>
      <c r="F17" s="59">
        <v>4</v>
      </c>
      <c r="G17" s="56">
        <f t="shared" si="1"/>
        <v>300</v>
      </c>
      <c r="H17" s="60"/>
      <c r="I17" s="56"/>
      <c r="J17" s="60"/>
      <c r="K17" s="56"/>
      <c r="L17" s="59"/>
      <c r="M17" s="56"/>
      <c r="N17" s="59"/>
      <c r="O17" s="56"/>
      <c r="P17" s="81"/>
    </row>
    <row r="18" s="39" customFormat="1" customHeight="1" spans="1:16">
      <c r="A18" s="56">
        <v>20</v>
      </c>
      <c r="B18" s="57" t="s">
        <v>62</v>
      </c>
      <c r="C18" s="57"/>
      <c r="D18" s="56" t="s">
        <v>41</v>
      </c>
      <c r="E18" s="58">
        <v>15</v>
      </c>
      <c r="F18" s="59">
        <v>8</v>
      </c>
      <c r="G18" s="56">
        <f t="shared" si="1"/>
        <v>120</v>
      </c>
      <c r="H18" s="60"/>
      <c r="I18" s="56"/>
      <c r="J18" s="60"/>
      <c r="K18" s="56"/>
      <c r="L18" s="59"/>
      <c r="M18" s="56"/>
      <c r="N18" s="59"/>
      <c r="O18" s="56"/>
      <c r="P18" s="81"/>
    </row>
    <row r="19" s="39" customFormat="1" customHeight="1" spans="1:16">
      <c r="A19" s="56">
        <v>21</v>
      </c>
      <c r="B19" s="61" t="s">
        <v>79</v>
      </c>
      <c r="C19" s="61"/>
      <c r="D19" s="19" t="s">
        <v>48</v>
      </c>
      <c r="E19" s="66">
        <v>150</v>
      </c>
      <c r="F19" s="59">
        <v>1</v>
      </c>
      <c r="G19" s="56">
        <f t="shared" si="1"/>
        <v>150</v>
      </c>
      <c r="H19" s="60"/>
      <c r="I19" s="56"/>
      <c r="J19" s="60"/>
      <c r="K19" s="56"/>
      <c r="L19" s="59"/>
      <c r="M19" s="56"/>
      <c r="N19" s="59"/>
      <c r="O19" s="56"/>
      <c r="P19" s="81"/>
    </row>
    <row r="20" s="2" customFormat="1" customHeight="1" spans="1:16">
      <c r="A20" s="56">
        <v>24</v>
      </c>
      <c r="B20" s="61" t="s">
        <v>96</v>
      </c>
      <c r="C20" s="61"/>
      <c r="D20" s="19" t="s">
        <v>97</v>
      </c>
      <c r="E20" s="66">
        <v>10</v>
      </c>
      <c r="F20" s="59">
        <v>10</v>
      </c>
      <c r="G20" s="56">
        <f t="shared" ref="G20:G37" si="2">E20*F20</f>
        <v>100</v>
      </c>
      <c r="H20" s="60"/>
      <c r="I20" s="56"/>
      <c r="J20" s="60"/>
      <c r="K20" s="56"/>
      <c r="L20" s="59"/>
      <c r="M20" s="56"/>
      <c r="N20" s="59"/>
      <c r="O20" s="56"/>
      <c r="P20" s="81"/>
    </row>
    <row r="21" s="2" customFormat="1" customHeight="1" spans="1:16">
      <c r="A21" s="56">
        <v>25</v>
      </c>
      <c r="B21" s="57" t="s">
        <v>61</v>
      </c>
      <c r="C21" s="57"/>
      <c r="D21" s="56" t="s">
        <v>16</v>
      </c>
      <c r="E21" s="58">
        <v>20</v>
      </c>
      <c r="F21" s="59">
        <v>1</v>
      </c>
      <c r="G21" s="56">
        <f t="shared" si="2"/>
        <v>20</v>
      </c>
      <c r="H21" s="60"/>
      <c r="I21" s="56"/>
      <c r="J21" s="60"/>
      <c r="K21" s="56"/>
      <c r="L21" s="59"/>
      <c r="M21" s="56"/>
      <c r="N21" s="59"/>
      <c r="O21" s="56"/>
      <c r="P21" s="80"/>
    </row>
    <row r="22" s="39" customFormat="1" customHeight="1" spans="1:16">
      <c r="A22" s="56">
        <v>26</v>
      </c>
      <c r="B22" s="57" t="s">
        <v>63</v>
      </c>
      <c r="C22" s="57"/>
      <c r="D22" s="56" t="s">
        <v>16</v>
      </c>
      <c r="E22" s="58">
        <v>25</v>
      </c>
      <c r="F22" s="59">
        <v>0</v>
      </c>
      <c r="G22" s="56">
        <f t="shared" si="2"/>
        <v>0</v>
      </c>
      <c r="H22" s="60"/>
      <c r="I22" s="56"/>
      <c r="J22" s="60"/>
      <c r="K22" s="56"/>
      <c r="L22" s="59"/>
      <c r="M22" s="56"/>
      <c r="N22" s="59"/>
      <c r="O22" s="56"/>
      <c r="P22" s="80"/>
    </row>
    <row r="23" s="39" customFormat="1" customHeight="1" spans="1:16">
      <c r="A23" s="56">
        <v>27</v>
      </c>
      <c r="B23" s="57" t="s">
        <v>126</v>
      </c>
      <c r="C23" s="57"/>
      <c r="D23" s="56" t="s">
        <v>41</v>
      </c>
      <c r="E23" s="58">
        <v>2</v>
      </c>
      <c r="F23" s="59">
        <v>2</v>
      </c>
      <c r="G23" s="56">
        <f t="shared" si="2"/>
        <v>4</v>
      </c>
      <c r="H23" s="60"/>
      <c r="I23" s="56"/>
      <c r="J23" s="60"/>
      <c r="K23" s="56"/>
      <c r="L23" s="59"/>
      <c r="M23" s="56"/>
      <c r="N23" s="59"/>
      <c r="O23" s="56"/>
      <c r="P23" s="80"/>
    </row>
    <row r="24" s="40" customFormat="1" customHeight="1" spans="1:16">
      <c r="A24" s="63">
        <v>28</v>
      </c>
      <c r="B24" s="64" t="s">
        <v>59</v>
      </c>
      <c r="C24" s="64" t="s">
        <v>111</v>
      </c>
      <c r="D24" s="63" t="s">
        <v>21</v>
      </c>
      <c r="E24" s="65">
        <v>160</v>
      </c>
      <c r="F24" s="63">
        <v>2</v>
      </c>
      <c r="G24" s="63">
        <f t="shared" si="2"/>
        <v>320</v>
      </c>
      <c r="H24" s="63"/>
      <c r="I24" s="63"/>
      <c r="J24" s="63"/>
      <c r="K24" s="63"/>
      <c r="L24" s="63"/>
      <c r="M24" s="63"/>
      <c r="N24" s="63"/>
      <c r="O24" s="63"/>
      <c r="P24" s="81"/>
    </row>
    <row r="25" s="40" customFormat="1" customHeight="1" spans="1:16">
      <c r="A25" s="63">
        <v>29</v>
      </c>
      <c r="B25" s="64" t="s">
        <v>60</v>
      </c>
      <c r="C25" s="64" t="s">
        <v>112</v>
      </c>
      <c r="D25" s="63" t="s">
        <v>21</v>
      </c>
      <c r="E25" s="65">
        <v>110</v>
      </c>
      <c r="F25" s="63">
        <v>2</v>
      </c>
      <c r="G25" s="63">
        <f t="shared" si="2"/>
        <v>220</v>
      </c>
      <c r="H25" s="63"/>
      <c r="I25" s="63"/>
      <c r="J25" s="63"/>
      <c r="K25" s="63"/>
      <c r="L25" s="63"/>
      <c r="M25" s="63"/>
      <c r="N25" s="63"/>
      <c r="O25" s="63"/>
      <c r="P25" s="81"/>
    </row>
    <row r="26" s="40" customFormat="1" customHeight="1" spans="1:16">
      <c r="A26" s="56">
        <v>30</v>
      </c>
      <c r="B26" s="61" t="s">
        <v>81</v>
      </c>
      <c r="C26" s="61"/>
      <c r="D26" s="22" t="s">
        <v>128</v>
      </c>
      <c r="E26" s="62">
        <v>52</v>
      </c>
      <c r="F26" s="59">
        <v>0</v>
      </c>
      <c r="G26" s="56">
        <f t="shared" si="2"/>
        <v>0</v>
      </c>
      <c r="H26" s="60"/>
      <c r="I26" s="56"/>
      <c r="J26" s="60"/>
      <c r="K26" s="56"/>
      <c r="L26" s="59"/>
      <c r="M26" s="56"/>
      <c r="N26" s="59"/>
      <c r="O26" s="56"/>
      <c r="P26" s="81"/>
    </row>
    <row r="27" s="40" customFormat="1" customHeight="1" spans="1:16">
      <c r="A27" s="56">
        <v>31</v>
      </c>
      <c r="B27" s="67" t="s">
        <v>65</v>
      </c>
      <c r="C27" s="67" t="s">
        <v>23</v>
      </c>
      <c r="D27" s="19" t="s">
        <v>16</v>
      </c>
      <c r="E27" s="66">
        <v>32</v>
      </c>
      <c r="F27" s="59">
        <v>12</v>
      </c>
      <c r="G27" s="56">
        <f t="shared" si="2"/>
        <v>384</v>
      </c>
      <c r="H27" s="60"/>
      <c r="I27" s="56"/>
      <c r="J27" s="60"/>
      <c r="K27" s="56"/>
      <c r="L27" s="59"/>
      <c r="M27" s="56"/>
      <c r="N27" s="59"/>
      <c r="O27" s="56"/>
      <c r="P27" s="81"/>
    </row>
    <row r="28" s="40" customFormat="1" customHeight="1" spans="1:16">
      <c r="A28" s="56">
        <v>32</v>
      </c>
      <c r="B28" s="67" t="s">
        <v>66</v>
      </c>
      <c r="C28" s="67" t="s">
        <v>113</v>
      </c>
      <c r="D28" s="19" t="s">
        <v>16</v>
      </c>
      <c r="E28" s="66">
        <v>8.5</v>
      </c>
      <c r="F28" s="59">
        <v>2</v>
      </c>
      <c r="G28" s="56">
        <f t="shared" si="2"/>
        <v>17</v>
      </c>
      <c r="H28" s="60"/>
      <c r="I28" s="56"/>
      <c r="J28" s="60"/>
      <c r="K28" s="56"/>
      <c r="L28" s="59"/>
      <c r="M28" s="56"/>
      <c r="N28" s="59"/>
      <c r="O28" s="56"/>
      <c r="P28" s="83"/>
    </row>
    <row r="29" s="40" customFormat="1" customHeight="1" spans="1:16">
      <c r="A29" s="56">
        <v>33</v>
      </c>
      <c r="B29" s="61" t="s">
        <v>68</v>
      </c>
      <c r="C29" s="67" t="s">
        <v>113</v>
      </c>
      <c r="D29" s="22" t="s">
        <v>16</v>
      </c>
      <c r="E29" s="62">
        <v>9</v>
      </c>
      <c r="F29" s="59">
        <v>43</v>
      </c>
      <c r="G29" s="56">
        <f t="shared" si="2"/>
        <v>387</v>
      </c>
      <c r="H29" s="60"/>
      <c r="I29" s="56"/>
      <c r="J29" s="60"/>
      <c r="K29" s="56"/>
      <c r="L29" s="59"/>
      <c r="M29" s="56"/>
      <c r="N29" s="59"/>
      <c r="O29" s="56"/>
      <c r="P29" s="81"/>
    </row>
    <row r="30" s="2" customFormat="1" customHeight="1" spans="1:16">
      <c r="A30" s="56">
        <v>34</v>
      </c>
      <c r="B30" s="61" t="s">
        <v>14</v>
      </c>
      <c r="C30" s="61" t="s">
        <v>15</v>
      </c>
      <c r="D30" s="22" t="s">
        <v>16</v>
      </c>
      <c r="E30" s="62">
        <v>50</v>
      </c>
      <c r="F30" s="59">
        <v>8</v>
      </c>
      <c r="G30" s="56">
        <f t="shared" si="2"/>
        <v>400</v>
      </c>
      <c r="H30" s="60"/>
      <c r="I30" s="56"/>
      <c r="J30" s="60"/>
      <c r="K30" s="56"/>
      <c r="L30" s="59"/>
      <c r="M30" s="56"/>
      <c r="N30" s="59"/>
      <c r="O30" s="56"/>
      <c r="P30" s="81"/>
    </row>
    <row r="31" s="40" customFormat="1" customHeight="1" spans="1:16">
      <c r="A31" s="56">
        <v>35</v>
      </c>
      <c r="B31" s="67" t="s">
        <v>69</v>
      </c>
      <c r="C31" s="67" t="s">
        <v>23</v>
      </c>
      <c r="D31" s="19" t="s">
        <v>16</v>
      </c>
      <c r="E31" s="66">
        <v>55</v>
      </c>
      <c r="F31" s="59">
        <v>7</v>
      </c>
      <c r="G31" s="56">
        <f t="shared" si="2"/>
        <v>385</v>
      </c>
      <c r="H31" s="60"/>
      <c r="I31" s="56"/>
      <c r="J31" s="60"/>
      <c r="K31" s="56"/>
      <c r="L31" s="59"/>
      <c r="M31" s="56"/>
      <c r="N31" s="59"/>
      <c r="O31" s="56"/>
      <c r="P31" s="81"/>
    </row>
    <row r="32" s="2" customFormat="1" customHeight="1" spans="1:16">
      <c r="A32" s="56">
        <v>36</v>
      </c>
      <c r="B32" s="67" t="s">
        <v>72</v>
      </c>
      <c r="C32" s="67" t="s">
        <v>23</v>
      </c>
      <c r="D32" s="19" t="s">
        <v>16</v>
      </c>
      <c r="E32" s="66">
        <v>18</v>
      </c>
      <c r="F32" s="59">
        <v>22</v>
      </c>
      <c r="G32" s="56">
        <f t="shared" si="2"/>
        <v>396</v>
      </c>
      <c r="H32" s="60"/>
      <c r="I32" s="56"/>
      <c r="J32" s="60"/>
      <c r="K32" s="56"/>
      <c r="L32" s="59"/>
      <c r="M32" s="56"/>
      <c r="N32" s="59"/>
      <c r="O32" s="56"/>
      <c r="P32" s="81"/>
    </row>
    <row r="33" s="2" customFormat="1" customHeight="1" spans="1:16">
      <c r="A33" s="56">
        <v>37</v>
      </c>
      <c r="B33" s="61" t="s">
        <v>24</v>
      </c>
      <c r="C33" s="61" t="s">
        <v>25</v>
      </c>
      <c r="D33" s="22" t="s">
        <v>21</v>
      </c>
      <c r="E33" s="62">
        <v>45</v>
      </c>
      <c r="F33" s="59">
        <v>10</v>
      </c>
      <c r="G33" s="56">
        <f t="shared" si="2"/>
        <v>450</v>
      </c>
      <c r="H33" s="60"/>
      <c r="I33" s="56"/>
      <c r="J33" s="60"/>
      <c r="K33" s="56"/>
      <c r="L33" s="59"/>
      <c r="M33" s="56"/>
      <c r="N33" s="59"/>
      <c r="O33" s="56"/>
      <c r="P33" s="81"/>
    </row>
    <row r="34" s="2" customFormat="1" customHeight="1" spans="1:16">
      <c r="A34" s="56">
        <v>38</v>
      </c>
      <c r="B34" s="61" t="s">
        <v>74</v>
      </c>
      <c r="C34" s="61" t="s">
        <v>23</v>
      </c>
      <c r="D34" s="19" t="s">
        <v>16</v>
      </c>
      <c r="E34" s="66"/>
      <c r="F34" s="59">
        <v>9</v>
      </c>
      <c r="G34" s="56">
        <f t="shared" si="2"/>
        <v>0</v>
      </c>
      <c r="H34" s="60"/>
      <c r="I34" s="56"/>
      <c r="J34" s="60"/>
      <c r="K34" s="56"/>
      <c r="L34" s="59"/>
      <c r="M34" s="56"/>
      <c r="N34" s="59"/>
      <c r="O34" s="56"/>
      <c r="P34" s="81"/>
    </row>
    <row r="35" s="2" customFormat="1" customHeight="1" spans="1:16">
      <c r="A35" s="56">
        <v>39</v>
      </c>
      <c r="B35" s="67" t="s">
        <v>75</v>
      </c>
      <c r="C35" s="67" t="s">
        <v>115</v>
      </c>
      <c r="D35" s="19" t="s">
        <v>16</v>
      </c>
      <c r="E35" s="66"/>
      <c r="F35" s="59">
        <v>4</v>
      </c>
      <c r="G35" s="56">
        <f t="shared" si="2"/>
        <v>0</v>
      </c>
      <c r="H35" s="60"/>
      <c r="I35" s="56"/>
      <c r="J35" s="60"/>
      <c r="K35" s="56"/>
      <c r="L35" s="59"/>
      <c r="M35" s="56"/>
      <c r="N35" s="59"/>
      <c r="O35" s="56"/>
      <c r="P35" s="81"/>
    </row>
    <row r="36" s="40" customFormat="1" customHeight="1" spans="1:16">
      <c r="A36" s="63">
        <v>41</v>
      </c>
      <c r="B36" s="64" t="s">
        <v>76</v>
      </c>
      <c r="C36" s="64" t="s">
        <v>114</v>
      </c>
      <c r="D36" s="63" t="s">
        <v>21</v>
      </c>
      <c r="E36" s="65">
        <v>11</v>
      </c>
      <c r="F36" s="63">
        <v>40</v>
      </c>
      <c r="G36" s="63">
        <f t="shared" si="2"/>
        <v>440</v>
      </c>
      <c r="H36" s="63"/>
      <c r="I36" s="63"/>
      <c r="J36" s="63"/>
      <c r="K36" s="63"/>
      <c r="L36" s="63"/>
      <c r="M36" s="63"/>
      <c r="N36" s="63"/>
      <c r="O36" s="63"/>
      <c r="P36" s="81"/>
    </row>
    <row r="37" s="40" customFormat="1" customHeight="1" spans="1:16">
      <c r="A37" s="63">
        <v>42</v>
      </c>
      <c r="B37" s="64" t="s">
        <v>67</v>
      </c>
      <c r="C37" s="64" t="s">
        <v>113</v>
      </c>
      <c r="D37" s="63" t="s">
        <v>21</v>
      </c>
      <c r="E37" s="65">
        <v>9</v>
      </c>
      <c r="F37" s="63">
        <v>40</v>
      </c>
      <c r="G37" s="63"/>
      <c r="H37" s="63"/>
      <c r="I37" s="63"/>
      <c r="J37" s="63"/>
      <c r="K37" s="63"/>
      <c r="L37" s="63"/>
      <c r="M37" s="63"/>
      <c r="N37" s="63"/>
      <c r="O37" s="63"/>
      <c r="P37" s="81"/>
    </row>
    <row r="38" s="40" customFormat="1" customHeight="1" spans="1:16">
      <c r="A38" s="56">
        <v>43</v>
      </c>
      <c r="B38" s="67" t="s">
        <v>78</v>
      </c>
      <c r="C38" s="67" t="s">
        <v>116</v>
      </c>
      <c r="D38" s="19" t="s">
        <v>16</v>
      </c>
      <c r="E38" s="66">
        <v>13</v>
      </c>
      <c r="F38" s="59">
        <v>15</v>
      </c>
      <c r="G38" s="56">
        <f>E38*F38</f>
        <v>195</v>
      </c>
      <c r="H38" s="60"/>
      <c r="I38" s="56"/>
      <c r="J38" s="60"/>
      <c r="K38" s="56"/>
      <c r="L38" s="59"/>
      <c r="M38" s="56"/>
      <c r="N38" s="59"/>
      <c r="O38" s="56"/>
      <c r="P38" s="81"/>
    </row>
    <row r="39" s="40" customFormat="1" customHeight="1" spans="1:16">
      <c r="A39" s="56">
        <v>45</v>
      </c>
      <c r="B39" s="68" t="s">
        <v>29</v>
      </c>
      <c r="C39" s="68" t="s">
        <v>30</v>
      </c>
      <c r="D39" s="32" t="s">
        <v>21</v>
      </c>
      <c r="E39" s="69">
        <v>20</v>
      </c>
      <c r="F39" s="59">
        <v>3</v>
      </c>
      <c r="G39" s="56">
        <f>E39*F39</f>
        <v>60</v>
      </c>
      <c r="H39" s="60"/>
      <c r="I39" s="56"/>
      <c r="J39" s="60"/>
      <c r="K39" s="56"/>
      <c r="L39" s="59"/>
      <c r="M39" s="56"/>
      <c r="N39" s="59"/>
      <c r="O39" s="56"/>
      <c r="P39" s="81"/>
    </row>
    <row r="40" s="2" customFormat="1" customHeight="1" spans="1:16">
      <c r="A40" s="56">
        <v>46</v>
      </c>
      <c r="B40" s="68" t="s">
        <v>31</v>
      </c>
      <c r="C40" s="68" t="s">
        <v>32</v>
      </c>
      <c r="D40" s="32" t="s">
        <v>16</v>
      </c>
      <c r="E40" s="69">
        <v>25</v>
      </c>
      <c r="F40" s="59">
        <v>17</v>
      </c>
      <c r="G40" s="56">
        <f>E40*F40</f>
        <v>425</v>
      </c>
      <c r="H40" s="60"/>
      <c r="I40" s="56"/>
      <c r="J40" s="60"/>
      <c r="K40" s="56"/>
      <c r="L40" s="59"/>
      <c r="M40" s="56"/>
      <c r="N40" s="59"/>
      <c r="O40" s="56"/>
      <c r="P40" s="84"/>
    </row>
    <row r="41" s="40" customFormat="1" customHeight="1" spans="1:16">
      <c r="A41" s="56">
        <v>47</v>
      </c>
      <c r="B41" s="68" t="s">
        <v>139</v>
      </c>
      <c r="C41" s="68" t="s">
        <v>27</v>
      </c>
      <c r="D41" s="32" t="s">
        <v>16</v>
      </c>
      <c r="E41" s="69">
        <v>16</v>
      </c>
      <c r="F41" s="59">
        <v>6</v>
      </c>
      <c r="G41" s="56">
        <f>E41*F41</f>
        <v>96</v>
      </c>
      <c r="H41" s="60"/>
      <c r="I41" s="56"/>
      <c r="J41" s="60"/>
      <c r="K41" s="56"/>
      <c r="L41" s="59"/>
      <c r="M41" s="56"/>
      <c r="N41" s="59"/>
      <c r="O41" s="56"/>
      <c r="P41" s="85"/>
    </row>
    <row r="42" s="40" customFormat="1" customHeight="1" spans="1:16">
      <c r="A42" s="63">
        <v>47</v>
      </c>
      <c r="B42" s="70" t="s">
        <v>161</v>
      </c>
      <c r="C42" s="70" t="s">
        <v>162</v>
      </c>
      <c r="D42" s="71" t="s">
        <v>16</v>
      </c>
      <c r="E42" s="72">
        <v>24</v>
      </c>
      <c r="F42" s="63">
        <v>1</v>
      </c>
      <c r="G42" s="63"/>
      <c r="H42" s="63"/>
      <c r="I42" s="63"/>
      <c r="J42" s="63"/>
      <c r="K42" s="63"/>
      <c r="L42" s="63"/>
      <c r="M42" s="63"/>
      <c r="N42" s="63"/>
      <c r="O42" s="63"/>
      <c r="P42" s="85"/>
    </row>
    <row r="43" s="2" customFormat="1" customHeight="1" spans="1:16">
      <c r="A43" s="56">
        <v>48</v>
      </c>
      <c r="B43" s="61" t="s">
        <v>85</v>
      </c>
      <c r="C43" s="61"/>
      <c r="D43" s="19" t="s">
        <v>128</v>
      </c>
      <c r="E43" s="66">
        <v>1.5</v>
      </c>
      <c r="F43" s="59">
        <v>15</v>
      </c>
      <c r="G43" s="56">
        <f t="shared" ref="G43:G50" si="3">E43*F43</f>
        <v>22.5</v>
      </c>
      <c r="H43" s="60"/>
      <c r="I43" s="56"/>
      <c r="J43" s="60"/>
      <c r="K43" s="56"/>
      <c r="L43" s="59"/>
      <c r="M43" s="56"/>
      <c r="N43" s="59"/>
      <c r="O43" s="56"/>
      <c r="P43" s="81"/>
    </row>
    <row r="44" s="2" customFormat="1" customHeight="1" spans="1:16">
      <c r="A44" s="56">
        <v>49</v>
      </c>
      <c r="B44" s="61" t="s">
        <v>129</v>
      </c>
      <c r="C44" s="61"/>
      <c r="D44" s="19" t="s">
        <v>127</v>
      </c>
      <c r="E44" s="66">
        <v>4.9</v>
      </c>
      <c r="F44" s="59">
        <v>10</v>
      </c>
      <c r="G44" s="56">
        <f t="shared" si="3"/>
        <v>49</v>
      </c>
      <c r="H44" s="60"/>
      <c r="I44" s="56"/>
      <c r="J44" s="60"/>
      <c r="K44" s="56"/>
      <c r="L44" s="59"/>
      <c r="M44" s="56"/>
      <c r="N44" s="59"/>
      <c r="O44" s="56"/>
      <c r="P44" s="81"/>
    </row>
    <row r="45" s="6" customFormat="1" customHeight="1" spans="1:16">
      <c r="A45" s="63">
        <v>50</v>
      </c>
      <c r="B45" s="64" t="s">
        <v>130</v>
      </c>
      <c r="C45" s="64"/>
      <c r="D45" s="63" t="s">
        <v>88</v>
      </c>
      <c r="E45" s="65">
        <v>3</v>
      </c>
      <c r="F45" s="63">
        <v>0</v>
      </c>
      <c r="G45" s="63">
        <f t="shared" si="3"/>
        <v>0</v>
      </c>
      <c r="H45" s="63"/>
      <c r="I45" s="63"/>
      <c r="J45" s="63"/>
      <c r="K45" s="63"/>
      <c r="L45" s="63"/>
      <c r="M45" s="63"/>
      <c r="N45" s="63"/>
      <c r="O45" s="63"/>
      <c r="P45" s="81"/>
    </row>
    <row r="46" customHeight="1" spans="1:16">
      <c r="A46" s="56">
        <v>51</v>
      </c>
      <c r="B46" s="61" t="s">
        <v>147</v>
      </c>
      <c r="C46" s="61"/>
      <c r="D46" s="22" t="s">
        <v>44</v>
      </c>
      <c r="E46" s="62">
        <v>180</v>
      </c>
      <c r="F46" s="59">
        <v>1</v>
      </c>
      <c r="G46" s="56">
        <f t="shared" si="3"/>
        <v>180</v>
      </c>
      <c r="H46" s="60"/>
      <c r="I46" s="56"/>
      <c r="J46" s="60"/>
      <c r="K46" s="56"/>
      <c r="L46" s="59"/>
      <c r="M46" s="56"/>
      <c r="N46" s="59"/>
      <c r="O46" s="56"/>
      <c r="P46" s="81"/>
    </row>
    <row r="47" customHeight="1" spans="1:16">
      <c r="A47" s="56">
        <v>52</v>
      </c>
      <c r="B47" s="61" t="s">
        <v>148</v>
      </c>
      <c r="C47" s="61"/>
      <c r="D47" s="22" t="s">
        <v>51</v>
      </c>
      <c r="E47" s="62"/>
      <c r="F47" s="59">
        <v>2</v>
      </c>
      <c r="G47" s="56">
        <f t="shared" si="3"/>
        <v>0</v>
      </c>
      <c r="H47" s="60"/>
      <c r="I47" s="56"/>
      <c r="J47" s="60"/>
      <c r="K47" s="56"/>
      <c r="L47" s="59"/>
      <c r="M47" s="56"/>
      <c r="N47" s="59"/>
      <c r="O47" s="56"/>
      <c r="P47" s="81"/>
    </row>
    <row r="48" customHeight="1" spans="1:16">
      <c r="A48" s="56">
        <v>53</v>
      </c>
      <c r="B48" s="61" t="s">
        <v>149</v>
      </c>
      <c r="C48" s="61"/>
      <c r="D48" s="22" t="s">
        <v>51</v>
      </c>
      <c r="E48" s="62">
        <v>125</v>
      </c>
      <c r="F48" s="59">
        <v>1</v>
      </c>
      <c r="G48" s="56">
        <f t="shared" si="3"/>
        <v>125</v>
      </c>
      <c r="H48" s="60"/>
      <c r="I48" s="56"/>
      <c r="J48" s="60"/>
      <c r="K48" s="56"/>
      <c r="L48" s="59"/>
      <c r="M48" s="56"/>
      <c r="N48" s="59"/>
      <c r="O48" s="56"/>
      <c r="P48" s="81"/>
    </row>
    <row r="49" customHeight="1" spans="1:16">
      <c r="A49" s="56">
        <v>54</v>
      </c>
      <c r="B49" s="61" t="s">
        <v>150</v>
      </c>
      <c r="C49" s="61" t="s">
        <v>151</v>
      </c>
      <c r="D49" s="22" t="s">
        <v>152</v>
      </c>
      <c r="E49" s="62">
        <v>25</v>
      </c>
      <c r="F49" s="59">
        <v>2</v>
      </c>
      <c r="G49" s="56">
        <f t="shared" si="3"/>
        <v>50</v>
      </c>
      <c r="H49" s="60"/>
      <c r="I49" s="56"/>
      <c r="J49" s="60"/>
      <c r="K49" s="56"/>
      <c r="L49" s="59"/>
      <c r="M49" s="56"/>
      <c r="N49" s="59"/>
      <c r="O49" s="56"/>
      <c r="P49" s="81"/>
    </row>
    <row r="50" customHeight="1" spans="1:16">
      <c r="A50" s="56">
        <v>55</v>
      </c>
      <c r="B50" s="61" t="s">
        <v>150</v>
      </c>
      <c r="C50" s="61" t="s">
        <v>153</v>
      </c>
      <c r="D50" s="22" t="s">
        <v>152</v>
      </c>
      <c r="E50" s="62">
        <v>15</v>
      </c>
      <c r="F50" s="59">
        <v>0</v>
      </c>
      <c r="G50" s="56">
        <f t="shared" si="3"/>
        <v>0</v>
      </c>
      <c r="H50" s="60"/>
      <c r="I50" s="56"/>
      <c r="J50" s="60"/>
      <c r="K50" s="56"/>
      <c r="L50" s="59"/>
      <c r="M50" s="56"/>
      <c r="N50" s="59"/>
      <c r="O50" s="56"/>
      <c r="P50" s="81"/>
    </row>
    <row r="51" customHeight="1" spans="1:16">
      <c r="A51" s="56">
        <v>56</v>
      </c>
      <c r="B51" s="73" t="s">
        <v>36</v>
      </c>
      <c r="C51" s="73"/>
      <c r="D51" s="74"/>
      <c r="E51" s="75"/>
      <c r="F51" s="59">
        <f>SUM(F4:F50)</f>
        <v>343</v>
      </c>
      <c r="G51" s="74">
        <f t="shared" ref="F51:M51" si="4">SUM(G4:G50)</f>
        <v>9369</v>
      </c>
      <c r="H51" s="74">
        <f t="shared" si="4"/>
        <v>0</v>
      </c>
      <c r="I51" s="74">
        <f t="shared" si="4"/>
        <v>0</v>
      </c>
      <c r="J51" s="74">
        <f t="shared" si="4"/>
        <v>0</v>
      </c>
      <c r="K51" s="74">
        <f t="shared" si="4"/>
        <v>0</v>
      </c>
      <c r="L51" s="74">
        <f t="shared" si="4"/>
        <v>0</v>
      </c>
      <c r="M51" s="74">
        <f t="shared" si="4"/>
        <v>0</v>
      </c>
      <c r="N51" s="74">
        <f>SUM(N3:N50)</f>
        <v>0</v>
      </c>
      <c r="O51" s="74">
        <f>SUM(O4:O50)</f>
        <v>0</v>
      </c>
      <c r="P51" s="81"/>
    </row>
    <row r="52" customHeight="1" spans="6:12">
      <c r="F52" s="76"/>
      <c r="J52" s="6"/>
      <c r="L52" s="3"/>
    </row>
    <row r="53" customHeight="1" spans="6:12">
      <c r="F53" s="76"/>
      <c r="J53" s="6"/>
      <c r="L53" s="3"/>
    </row>
    <row r="54" customHeight="1" spans="6:12">
      <c r="F54" s="76"/>
      <c r="J54" s="6"/>
      <c r="L54" s="3"/>
    </row>
    <row r="55" customHeight="1" spans="6:12">
      <c r="F55" s="76"/>
      <c r="J55" s="6"/>
      <c r="L55" s="3"/>
    </row>
    <row r="56" customHeight="1" spans="6:12">
      <c r="F56" s="76"/>
      <c r="J56" s="6"/>
      <c r="L56" s="3"/>
    </row>
    <row r="57" customHeight="1" spans="6:12">
      <c r="F57" s="76"/>
      <c r="J57" s="6"/>
      <c r="L57" s="3"/>
    </row>
    <row r="58" customHeight="1" spans="6:12">
      <c r="F58" s="76"/>
      <c r="J58" s="6"/>
      <c r="L58" s="3"/>
    </row>
    <row r="59" customHeight="1" spans="6:12">
      <c r="F59" s="76"/>
      <c r="J59" s="6"/>
      <c r="L59" s="3"/>
    </row>
    <row r="60" customHeight="1" spans="6:12">
      <c r="F60" s="76"/>
      <c r="J60" s="6"/>
      <c r="L60" s="3"/>
    </row>
    <row r="61" customHeight="1" spans="6:12">
      <c r="F61" s="76"/>
      <c r="J61" s="6"/>
      <c r="L61" s="3"/>
    </row>
    <row r="62" customHeight="1" spans="6:12">
      <c r="F62" s="76"/>
      <c r="J62" s="6"/>
      <c r="L62" s="3"/>
    </row>
    <row r="63" customHeight="1" spans="6:12">
      <c r="F63" s="76"/>
      <c r="J63" s="6"/>
      <c r="L63" s="3"/>
    </row>
    <row r="64" customHeight="1" spans="6:12">
      <c r="F64" s="76"/>
      <c r="J64" s="6"/>
      <c r="L64" s="3"/>
    </row>
    <row r="65" customHeight="1" spans="10:12">
      <c r="J65" s="6"/>
      <c r="L65" s="3"/>
    </row>
    <row r="66" customHeight="1" spans="10:12">
      <c r="J66" s="6"/>
      <c r="L66" s="3"/>
    </row>
    <row r="67" customHeight="1" spans="10:12">
      <c r="J67" s="6"/>
      <c r="L67" s="3"/>
    </row>
    <row r="68" customHeight="1" spans="10:12">
      <c r="J68" s="6"/>
      <c r="L68" s="3"/>
    </row>
    <row r="69" customHeight="1" spans="10:12">
      <c r="J69" s="6"/>
      <c r="L69" s="3"/>
    </row>
    <row r="70" customHeight="1" spans="10:12">
      <c r="J70" s="6"/>
      <c r="L70" s="3"/>
    </row>
    <row r="71" customHeight="1" spans="10:12">
      <c r="J71" s="6"/>
      <c r="L71" s="3"/>
    </row>
    <row r="72" customHeight="1" spans="10:12">
      <c r="J72" s="6"/>
      <c r="L72" s="3"/>
    </row>
    <row r="73" customHeight="1" spans="10:12">
      <c r="J73" s="6"/>
      <c r="L73" s="3"/>
    </row>
    <row r="74" customHeight="1" spans="10:12">
      <c r="J74" s="6"/>
      <c r="L74" s="3"/>
    </row>
    <row r="75" customHeight="1" spans="10:12">
      <c r="J75" s="6"/>
      <c r="L75" s="3"/>
    </row>
    <row r="76" customHeight="1" spans="10:12">
      <c r="J76" s="6"/>
      <c r="L76" s="3"/>
    </row>
    <row r="77" customHeight="1" spans="10:12">
      <c r="J77" s="6"/>
      <c r="L77" s="3"/>
    </row>
    <row r="78" customHeight="1" spans="10:12">
      <c r="J78" s="6"/>
      <c r="L78" s="3"/>
    </row>
    <row r="79" customHeight="1" spans="10:12">
      <c r="J79" s="6"/>
      <c r="L79" s="3"/>
    </row>
    <row r="80" customHeight="1" spans="10:12">
      <c r="J80" s="6"/>
      <c r="L80" s="3"/>
    </row>
    <row r="81" customHeight="1" spans="10:12">
      <c r="J81" s="6"/>
      <c r="L81" s="3"/>
    </row>
    <row r="82" customHeight="1" spans="10:12">
      <c r="J82" s="6"/>
      <c r="L82" s="3"/>
    </row>
    <row r="83" customHeight="1" spans="10:12">
      <c r="J83" s="6"/>
      <c r="L83" s="3"/>
    </row>
    <row r="84" customHeight="1" spans="10:12">
      <c r="J84" s="6"/>
      <c r="L84" s="3"/>
    </row>
    <row r="85" customHeight="1" spans="10:12">
      <c r="J85" s="6"/>
      <c r="L85" s="3"/>
    </row>
    <row r="86" customHeight="1" spans="10:12">
      <c r="J86" s="6"/>
      <c r="L86" s="3"/>
    </row>
    <row r="87" customHeight="1" spans="10:12">
      <c r="J87" s="6"/>
      <c r="L87" s="3"/>
    </row>
    <row r="88" customHeight="1" spans="10:12">
      <c r="J88" s="6"/>
      <c r="L88" s="3"/>
    </row>
    <row r="89" customHeight="1" spans="10:12">
      <c r="J89" s="6"/>
      <c r="L89" s="3"/>
    </row>
    <row r="90" customHeight="1" spans="10:12">
      <c r="J90" s="6"/>
      <c r="L90" s="3"/>
    </row>
    <row r="91" customHeight="1" spans="10:12">
      <c r="J91" s="6"/>
      <c r="L91" s="3"/>
    </row>
    <row r="92" customHeight="1" spans="10:12">
      <c r="J92" s="6"/>
      <c r="L92" s="3"/>
    </row>
    <row r="93" customHeight="1" spans="10:12">
      <c r="J93" s="6"/>
      <c r="L93" s="3"/>
    </row>
    <row r="94" customHeight="1" spans="10:12">
      <c r="J94" s="6"/>
      <c r="L94" s="3"/>
    </row>
    <row r="95" customHeight="1" spans="10:12">
      <c r="J95" s="6"/>
      <c r="L95" s="3"/>
    </row>
    <row r="96" customHeight="1" spans="10:12">
      <c r="J96" s="6"/>
      <c r="L96" s="3"/>
    </row>
    <row r="97" customHeight="1" spans="10:12">
      <c r="J97" s="6"/>
      <c r="L97" s="3"/>
    </row>
    <row r="98" customHeight="1" spans="10:12">
      <c r="J98" s="6"/>
      <c r="L98" s="3"/>
    </row>
    <row r="99" customHeight="1" spans="10:12">
      <c r="J99" s="6"/>
      <c r="L99" s="3"/>
    </row>
    <row r="100" customHeight="1" spans="10:12">
      <c r="J100" s="6"/>
      <c r="L100" s="3"/>
    </row>
    <row r="101" customHeight="1" spans="10:12">
      <c r="J101" s="6"/>
      <c r="L101" s="3"/>
    </row>
    <row r="102" customHeight="1" spans="10:12">
      <c r="J102" s="6"/>
      <c r="L102" s="3"/>
    </row>
    <row r="103" customHeight="1" spans="10:12">
      <c r="J103" s="6"/>
      <c r="L103" s="3"/>
    </row>
    <row r="104" customHeight="1" spans="10:12">
      <c r="J104" s="6"/>
      <c r="L104" s="3"/>
    </row>
    <row r="105" customHeight="1" spans="10:12">
      <c r="J105" s="6"/>
      <c r="L105" s="3"/>
    </row>
    <row r="106" customHeight="1" spans="10:12">
      <c r="J106" s="6"/>
      <c r="L106" s="3"/>
    </row>
    <row r="107" customHeight="1" spans="10:12">
      <c r="J107" s="6"/>
      <c r="L107" s="3"/>
    </row>
    <row r="108" customHeight="1" spans="10:12">
      <c r="J108" s="6"/>
      <c r="L108" s="3"/>
    </row>
    <row r="109" customHeight="1" spans="10:12">
      <c r="J109" s="6"/>
      <c r="L109" s="3"/>
    </row>
    <row r="110" customHeight="1" spans="10:12">
      <c r="J110" s="6"/>
      <c r="L110" s="3"/>
    </row>
    <row r="111" customHeight="1" spans="10:12">
      <c r="J111" s="6"/>
      <c r="L111" s="3"/>
    </row>
    <row r="112" customHeight="1" spans="10:12">
      <c r="J112" s="6"/>
      <c r="L112" s="3"/>
    </row>
    <row r="113" customHeight="1" spans="10:12">
      <c r="J113" s="6"/>
      <c r="L113" s="3"/>
    </row>
    <row r="114" customHeight="1" spans="10:12">
      <c r="J114" s="6"/>
      <c r="L114" s="3"/>
    </row>
    <row r="115" customHeight="1" spans="10:12">
      <c r="J115" s="6"/>
      <c r="L115" s="3"/>
    </row>
    <row r="116" customHeight="1" spans="10:12">
      <c r="J116" s="6"/>
      <c r="L116" s="3"/>
    </row>
    <row r="117" customHeight="1" spans="10:12">
      <c r="J117" s="6"/>
      <c r="L117" s="3"/>
    </row>
    <row r="118" customHeight="1" spans="10:12">
      <c r="J118" s="6"/>
      <c r="L118" s="3"/>
    </row>
    <row r="119" customHeight="1" spans="10:12">
      <c r="J119" s="6"/>
      <c r="L119" s="3"/>
    </row>
    <row r="120" customHeight="1" spans="10:12">
      <c r="J120" s="6"/>
      <c r="L120" s="3"/>
    </row>
    <row r="121" customHeight="1" spans="9:12">
      <c r="I121" s="6"/>
      <c r="K121" s="6"/>
      <c r="L121" s="7"/>
    </row>
    <row r="122" customHeight="1" spans="9:12">
      <c r="I122" s="6"/>
      <c r="K122" s="6"/>
      <c r="L122" s="7"/>
    </row>
    <row r="123" customHeight="1" spans="9:12">
      <c r="I123" s="6"/>
      <c r="K123" s="6"/>
      <c r="L123" s="7"/>
    </row>
    <row r="124" customHeight="1" spans="9:12">
      <c r="I124" s="6"/>
      <c r="K124" s="6"/>
      <c r="L124" s="7"/>
    </row>
    <row r="125" customHeight="1" spans="9:12">
      <c r="I125" s="6"/>
      <c r="K125" s="6"/>
      <c r="L125" s="7"/>
    </row>
    <row r="126" customHeight="1" spans="9:12">
      <c r="I126" s="6"/>
      <c r="K126" s="6"/>
      <c r="L126" s="7"/>
    </row>
    <row r="127" customHeight="1" spans="9:12">
      <c r="I127" s="6"/>
      <c r="K127" s="6"/>
      <c r="L127" s="7"/>
    </row>
    <row r="128" customHeight="1" spans="9:12">
      <c r="I128" s="6"/>
      <c r="K128" s="6"/>
      <c r="L128" s="7"/>
    </row>
    <row r="129" customHeight="1" spans="9:12">
      <c r="I129" s="6"/>
      <c r="K129" s="6"/>
      <c r="L129" s="7"/>
    </row>
    <row r="130" customHeight="1" spans="9:12">
      <c r="I130" s="6"/>
      <c r="K130" s="6"/>
      <c r="L130" s="7"/>
    </row>
    <row r="131" customHeight="1" spans="9:12">
      <c r="I131" s="6"/>
      <c r="K131" s="6"/>
      <c r="L131" s="7"/>
    </row>
    <row r="132" customHeight="1" spans="9:12">
      <c r="I132" s="6"/>
      <c r="K132" s="6"/>
      <c r="L132" s="7"/>
    </row>
    <row r="133" customHeight="1" spans="9:12">
      <c r="I133" s="6"/>
      <c r="K133" s="6"/>
      <c r="L133" s="7"/>
    </row>
    <row r="134" customHeight="1" spans="9:12">
      <c r="I134" s="6"/>
      <c r="K134" s="6"/>
      <c r="L134" s="7"/>
    </row>
    <row r="135" customHeight="1" spans="9:12">
      <c r="I135" s="6"/>
      <c r="K135" s="6"/>
      <c r="L135" s="7"/>
    </row>
    <row r="136" customHeight="1" spans="9:12">
      <c r="I136" s="6"/>
      <c r="K136" s="6"/>
      <c r="L136" s="7"/>
    </row>
    <row r="137" customHeight="1" spans="9:12">
      <c r="I137" s="6"/>
      <c r="K137" s="6"/>
      <c r="L137" s="7"/>
    </row>
    <row r="138" customHeight="1" spans="9:12">
      <c r="I138" s="6"/>
      <c r="K138" s="6"/>
      <c r="L138" s="7"/>
    </row>
    <row r="139" customHeight="1" spans="9:12">
      <c r="I139" s="6"/>
      <c r="K139" s="6"/>
      <c r="L139" s="7"/>
    </row>
    <row r="140" customHeight="1" spans="9:12">
      <c r="I140" s="6"/>
      <c r="K140" s="6"/>
      <c r="L140" s="7"/>
    </row>
    <row r="141" customHeight="1" spans="9:12">
      <c r="I141" s="6"/>
      <c r="K141" s="6"/>
      <c r="L141" s="7"/>
    </row>
    <row r="142" customHeight="1" spans="9:12">
      <c r="I142" s="6"/>
      <c r="K142" s="6"/>
      <c r="L142" s="7"/>
    </row>
    <row r="143" customHeight="1" spans="9:12">
      <c r="I143" s="6"/>
      <c r="K143" s="6"/>
      <c r="L143" s="7"/>
    </row>
    <row r="144" customHeight="1" spans="9:12">
      <c r="I144" s="6"/>
      <c r="K144" s="6"/>
      <c r="L144" s="7"/>
    </row>
    <row r="145" customHeight="1" spans="9:12">
      <c r="I145" s="6"/>
      <c r="K145" s="6"/>
      <c r="L145" s="7"/>
    </row>
    <row r="146" customHeight="1" spans="9:12">
      <c r="I146" s="6"/>
      <c r="K146" s="6"/>
      <c r="L146" s="7"/>
    </row>
    <row r="147" customHeight="1" spans="9:12">
      <c r="I147" s="6"/>
      <c r="K147" s="6"/>
      <c r="L147" s="7"/>
    </row>
    <row r="148" customHeight="1" spans="9:12">
      <c r="I148" s="6"/>
      <c r="K148" s="6"/>
      <c r="L148" s="7"/>
    </row>
    <row r="149" customHeight="1" spans="9:12">
      <c r="I149" s="6"/>
      <c r="K149" s="6"/>
      <c r="L149" s="7"/>
    </row>
    <row r="150" customHeight="1" spans="9:12">
      <c r="I150" s="6"/>
      <c r="K150" s="6"/>
      <c r="L150" s="7"/>
    </row>
    <row r="151" customHeight="1" spans="9:12">
      <c r="I151" s="6"/>
      <c r="K151" s="6"/>
      <c r="L151" s="7"/>
    </row>
    <row r="152" customHeight="1" spans="9:12">
      <c r="I152" s="6"/>
      <c r="K152" s="6"/>
      <c r="L152" s="7"/>
    </row>
    <row r="153" customHeight="1" spans="9:12">
      <c r="I153" s="6"/>
      <c r="K153" s="6"/>
      <c r="L153" s="7"/>
    </row>
    <row r="154" customHeight="1" spans="9:12">
      <c r="I154" s="6"/>
      <c r="K154" s="6"/>
      <c r="L154" s="7"/>
    </row>
    <row r="155" customHeight="1" spans="9:12">
      <c r="I155" s="6"/>
      <c r="K155" s="6"/>
      <c r="L155" s="7"/>
    </row>
    <row r="156" customHeight="1" spans="9:12">
      <c r="I156" s="6"/>
      <c r="K156" s="6"/>
      <c r="L156" s="7"/>
    </row>
    <row r="157" customHeight="1" spans="9:12">
      <c r="I157" s="6"/>
      <c r="K157" s="6"/>
      <c r="L157" s="7"/>
    </row>
    <row r="158" customHeight="1" spans="9:12">
      <c r="I158" s="6"/>
      <c r="K158" s="6"/>
      <c r="L158" s="7"/>
    </row>
    <row r="159" customHeight="1" spans="9:12">
      <c r="I159" s="6"/>
      <c r="K159" s="6"/>
      <c r="L159" s="7"/>
    </row>
    <row r="160" customHeight="1" spans="9:12">
      <c r="I160" s="6"/>
      <c r="K160" s="6"/>
      <c r="L160" s="7"/>
    </row>
    <row r="161" customHeight="1" spans="9:12">
      <c r="I161" s="6"/>
      <c r="K161" s="6"/>
      <c r="L161" s="7"/>
    </row>
    <row r="162" customHeight="1" spans="9:12">
      <c r="I162" s="6"/>
      <c r="K162" s="6"/>
      <c r="L162" s="7"/>
    </row>
    <row r="163" customHeight="1" spans="9:12">
      <c r="I163" s="6"/>
      <c r="K163" s="6"/>
      <c r="L163" s="7"/>
    </row>
    <row r="164" customHeight="1" spans="9:12">
      <c r="I164" s="6"/>
      <c r="K164" s="6"/>
      <c r="L164" s="7"/>
    </row>
    <row r="165" customHeight="1" spans="9:12">
      <c r="I165" s="6"/>
      <c r="K165" s="6"/>
      <c r="L165" s="7"/>
    </row>
    <row r="166" customHeight="1" spans="9:12">
      <c r="I166" s="6"/>
      <c r="K166" s="6"/>
      <c r="L166" s="7"/>
    </row>
    <row r="167" customHeight="1" spans="9:12">
      <c r="I167" s="6"/>
      <c r="K167" s="6"/>
      <c r="L167" s="7"/>
    </row>
    <row r="168" customHeight="1" spans="9:12">
      <c r="I168" s="6"/>
      <c r="K168" s="6"/>
      <c r="L168" s="7"/>
    </row>
    <row r="169" customHeight="1" spans="9:12">
      <c r="I169" s="6"/>
      <c r="K169" s="6"/>
      <c r="L169" s="7"/>
    </row>
    <row r="170" customHeight="1" spans="9:12">
      <c r="I170" s="6"/>
      <c r="K170" s="6"/>
      <c r="L170" s="7"/>
    </row>
    <row r="171" customHeight="1" spans="9:12">
      <c r="I171" s="6"/>
      <c r="K171" s="6"/>
      <c r="L171" s="7"/>
    </row>
    <row r="172" customHeight="1" spans="9:12">
      <c r="I172" s="6"/>
      <c r="K172" s="6"/>
      <c r="L172" s="7"/>
    </row>
    <row r="173" customHeight="1" spans="9:12">
      <c r="I173" s="6"/>
      <c r="K173" s="6"/>
      <c r="L173" s="7"/>
    </row>
    <row r="174" customHeight="1" spans="9:12">
      <c r="I174" s="6"/>
      <c r="K174" s="6"/>
      <c r="L174" s="7"/>
    </row>
    <row r="175" customHeight="1" spans="9:12">
      <c r="I175" s="6"/>
      <c r="K175" s="6"/>
      <c r="L175" s="7"/>
    </row>
    <row r="176" customHeight="1" spans="9:12">
      <c r="I176" s="6"/>
      <c r="K176" s="6"/>
      <c r="L176" s="7"/>
    </row>
    <row r="177" customHeight="1" spans="6:12">
      <c r="F177" s="87"/>
      <c r="I177" s="6"/>
      <c r="K177" s="6"/>
      <c r="L177" s="7"/>
    </row>
    <row r="178" customHeight="1" spans="9:12">
      <c r="I178" s="6"/>
      <c r="K178" s="6"/>
      <c r="L178" s="7"/>
    </row>
    <row r="179" customHeight="1" spans="9:12">
      <c r="I179" s="6"/>
      <c r="K179" s="6"/>
      <c r="L179" s="7"/>
    </row>
    <row r="180" customHeight="1" spans="9:12">
      <c r="I180" s="6"/>
      <c r="K180" s="6"/>
      <c r="L180" s="7"/>
    </row>
    <row r="181" customHeight="1" spans="9:12">
      <c r="I181" s="6"/>
      <c r="K181" s="6"/>
      <c r="L181" s="7"/>
    </row>
    <row r="182" customHeight="1" spans="9:12">
      <c r="I182" s="6"/>
      <c r="K182" s="6"/>
      <c r="L182" s="7"/>
    </row>
    <row r="183" customHeight="1" spans="9:12">
      <c r="I183" s="6"/>
      <c r="K183" s="6"/>
      <c r="L183" s="7"/>
    </row>
    <row r="184" customHeight="1" spans="9:12">
      <c r="I184" s="6"/>
      <c r="K184" s="6"/>
      <c r="L184" s="7"/>
    </row>
    <row r="185" customHeight="1" spans="9:12">
      <c r="I185" s="6"/>
      <c r="K185" s="6"/>
      <c r="L185" s="7"/>
    </row>
    <row r="404" customHeight="1" spans="2:2">
      <c r="B404" s="5" t="s">
        <v>38</v>
      </c>
    </row>
  </sheetData>
  <autoFilter ref="A2:P51">
    <extLst/>
  </autoFilter>
  <mergeCells count="11">
    <mergeCell ref="A1:O1"/>
    <mergeCell ref="F2:G2"/>
    <mergeCell ref="H2:I2"/>
    <mergeCell ref="J2:K2"/>
    <mergeCell ref="L2:M2"/>
    <mergeCell ref="A2:A3"/>
    <mergeCell ref="B2:B3"/>
    <mergeCell ref="D2:D3"/>
    <mergeCell ref="E2:E3"/>
    <mergeCell ref="P2:P3"/>
    <mergeCell ref="P40:P41"/>
  </mergeCells>
  <printOptions horizontalCentered="1"/>
  <pageMargins left="0.251388888888889" right="0.251388888888889" top="0.393055555555556" bottom="0.393055555555556" header="0.298611111111111" footer="0.298611111111111"/>
  <pageSetup paperSize="9" orientation="portrait" horizontalDpi="6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1"/>
  <sheetViews>
    <sheetView workbookViewId="0">
      <pane ySplit="3" topLeftCell="A31" activePane="bottomLeft" state="frozen"/>
      <selection/>
      <selection pane="bottomLeft" activeCell="C24" sqref="C24"/>
    </sheetView>
  </sheetViews>
  <sheetFormatPr defaultColWidth="11" defaultRowHeight="21" customHeight="1"/>
  <cols>
    <col min="1" max="1" width="2.925" style="3" customWidth="1"/>
    <col min="2" max="2" width="11.625" style="4" customWidth="1"/>
    <col min="3" max="3" width="12.625" style="5" customWidth="1"/>
    <col min="4" max="4" width="3.75" style="3" customWidth="1"/>
    <col min="5" max="5" width="8.5" style="3" customWidth="1"/>
    <col min="6" max="6" width="4.48333333333333" style="6" customWidth="1"/>
    <col min="7" max="7" width="6.375" style="6" customWidth="1"/>
    <col min="8" max="8" width="5" style="6" customWidth="1"/>
    <col min="9" max="9" width="5.25833333333333" style="6" customWidth="1"/>
    <col min="10" max="10" width="5.08333333333333" style="7" customWidth="1"/>
    <col min="11" max="11" width="4.55833333333333" style="6" customWidth="1"/>
    <col min="12" max="12" width="5.43333333333333" style="7" customWidth="1"/>
    <col min="13" max="13" width="5.94166666666667" style="6" customWidth="1"/>
    <col min="14" max="14" width="6.11666666666667" style="6" customWidth="1"/>
    <col min="15" max="15" width="13" style="3" customWidth="1"/>
    <col min="16" max="16384" width="11" style="3"/>
  </cols>
  <sheetData>
    <row r="1" ht="26" customHeight="1" spans="1:15">
      <c r="A1" s="8" t="s">
        <v>206</v>
      </c>
      <c r="B1" s="9"/>
      <c r="C1" s="10"/>
      <c r="D1" s="8"/>
      <c r="E1" s="8"/>
      <c r="F1" s="11"/>
      <c r="G1" s="11"/>
      <c r="H1" s="11"/>
      <c r="I1" s="11"/>
      <c r="J1" s="11"/>
      <c r="K1" s="11"/>
      <c r="L1" s="11"/>
      <c r="M1" s="11"/>
      <c r="N1" s="11"/>
      <c r="O1" s="8"/>
    </row>
    <row r="2" s="1" customFormat="1" ht="13" customHeight="1" spans="1:15">
      <c r="A2" s="12" t="s">
        <v>1</v>
      </c>
      <c r="B2" s="13" t="s">
        <v>2</v>
      </c>
      <c r="C2" s="13" t="s">
        <v>100</v>
      </c>
      <c r="D2" s="14" t="s">
        <v>3</v>
      </c>
      <c r="E2" s="14" t="s">
        <v>4</v>
      </c>
      <c r="F2" s="15" t="s">
        <v>5</v>
      </c>
      <c r="G2" s="15"/>
      <c r="H2" s="16" t="s">
        <v>6</v>
      </c>
      <c r="I2" s="15"/>
      <c r="J2" s="16" t="s">
        <v>7</v>
      </c>
      <c r="K2" s="15"/>
      <c r="L2" s="15" t="s">
        <v>8</v>
      </c>
      <c r="M2" s="15"/>
      <c r="N2" s="27" t="s">
        <v>207</v>
      </c>
      <c r="O2" s="37" t="s">
        <v>11</v>
      </c>
    </row>
    <row r="3" s="1" customFormat="1" ht="12" customHeight="1" spans="1:15">
      <c r="A3" s="17"/>
      <c r="B3" s="18"/>
      <c r="C3" s="18"/>
      <c r="D3" s="14"/>
      <c r="E3" s="14"/>
      <c r="F3" s="15" t="s">
        <v>12</v>
      </c>
      <c r="G3" s="15" t="s">
        <v>13</v>
      </c>
      <c r="H3" s="16" t="s">
        <v>12</v>
      </c>
      <c r="I3" s="15" t="s">
        <v>13</v>
      </c>
      <c r="J3" s="16" t="s">
        <v>12</v>
      </c>
      <c r="K3" s="15" t="s">
        <v>13</v>
      </c>
      <c r="L3" s="29" t="s">
        <v>12</v>
      </c>
      <c r="M3" s="15" t="s">
        <v>13</v>
      </c>
      <c r="N3" s="27"/>
      <c r="O3" s="37"/>
    </row>
    <row r="4" s="2" customFormat="1" ht="22" customHeight="1" spans="1:15">
      <c r="A4" s="19">
        <v>1</v>
      </c>
      <c r="B4" s="20" t="s">
        <v>40</v>
      </c>
      <c r="C4" s="20"/>
      <c r="D4" s="19" t="s">
        <v>41</v>
      </c>
      <c r="E4" s="21">
        <v>55</v>
      </c>
      <c r="F4" s="22">
        <v>3</v>
      </c>
      <c r="G4" s="22">
        <f t="shared" ref="G4:G62" si="0">E4*F4</f>
        <v>165</v>
      </c>
      <c r="H4" s="22">
        <v>0</v>
      </c>
      <c r="I4" s="22">
        <f t="shared" ref="I4:I62" si="1">H4*E4</f>
        <v>0</v>
      </c>
      <c r="J4" s="22">
        <v>0</v>
      </c>
      <c r="K4" s="22">
        <f t="shared" ref="K4:K62" si="2">J4*E4</f>
        <v>0</v>
      </c>
      <c r="L4" s="30">
        <v>3</v>
      </c>
      <c r="M4" s="22">
        <f t="shared" ref="M4:M41" si="3">E4*L4</f>
        <v>165</v>
      </c>
      <c r="N4" s="22"/>
      <c r="O4" s="19"/>
    </row>
    <row r="5" s="2" customFormat="1" ht="22" customHeight="1" spans="1:15">
      <c r="A5" s="19">
        <v>2</v>
      </c>
      <c r="B5" s="20" t="s">
        <v>42</v>
      </c>
      <c r="C5" s="20"/>
      <c r="D5" s="19" t="s">
        <v>41</v>
      </c>
      <c r="E5" s="21">
        <v>55</v>
      </c>
      <c r="F5" s="22">
        <v>3</v>
      </c>
      <c r="G5" s="22">
        <f t="shared" si="0"/>
        <v>165</v>
      </c>
      <c r="H5" s="22">
        <v>0</v>
      </c>
      <c r="I5" s="22">
        <f t="shared" si="1"/>
        <v>0</v>
      </c>
      <c r="J5" s="22">
        <v>0</v>
      </c>
      <c r="K5" s="22">
        <f t="shared" si="2"/>
        <v>0</v>
      </c>
      <c r="L5" s="30">
        <v>3</v>
      </c>
      <c r="M5" s="22">
        <f t="shared" si="3"/>
        <v>165</v>
      </c>
      <c r="N5" s="22"/>
      <c r="O5" s="19"/>
    </row>
    <row r="6" s="2" customFormat="1" ht="23" customHeight="1" spans="1:15">
      <c r="A6" s="19">
        <v>3</v>
      </c>
      <c r="B6" s="20" t="s">
        <v>208</v>
      </c>
      <c r="C6" s="20" t="s">
        <v>209</v>
      </c>
      <c r="D6" s="19" t="s">
        <v>44</v>
      </c>
      <c r="E6" s="21">
        <v>385</v>
      </c>
      <c r="F6" s="22">
        <v>2</v>
      </c>
      <c r="G6" s="22">
        <f t="shared" si="0"/>
        <v>770</v>
      </c>
      <c r="H6" s="22">
        <v>0</v>
      </c>
      <c r="I6" s="22">
        <f t="shared" si="1"/>
        <v>0</v>
      </c>
      <c r="J6" s="22">
        <v>0</v>
      </c>
      <c r="K6" s="22">
        <f t="shared" si="2"/>
        <v>0</v>
      </c>
      <c r="L6" s="30">
        <v>2</v>
      </c>
      <c r="M6" s="22">
        <f t="shared" si="3"/>
        <v>770</v>
      </c>
      <c r="N6" s="22"/>
      <c r="O6" s="19"/>
    </row>
    <row r="7" s="2" customFormat="1" ht="23" customHeight="1" spans="1:15">
      <c r="A7" s="19">
        <v>4</v>
      </c>
      <c r="B7" s="20" t="s">
        <v>208</v>
      </c>
      <c r="C7" s="20" t="s">
        <v>210</v>
      </c>
      <c r="D7" s="19" t="s">
        <v>44</v>
      </c>
      <c r="E7" s="21">
        <v>295</v>
      </c>
      <c r="F7" s="22">
        <v>5</v>
      </c>
      <c r="G7" s="22">
        <f t="shared" si="0"/>
        <v>1475</v>
      </c>
      <c r="H7" s="22">
        <v>0</v>
      </c>
      <c r="I7" s="22">
        <f t="shared" si="1"/>
        <v>0</v>
      </c>
      <c r="J7" s="22">
        <v>0</v>
      </c>
      <c r="K7" s="22">
        <f t="shared" si="2"/>
        <v>0</v>
      </c>
      <c r="L7" s="30">
        <v>5</v>
      </c>
      <c r="M7" s="22">
        <f t="shared" si="3"/>
        <v>1475</v>
      </c>
      <c r="N7" s="22"/>
      <c r="O7" s="19"/>
    </row>
    <row r="8" s="2" customFormat="1" ht="23" customHeight="1" spans="1:15">
      <c r="A8" s="19">
        <v>5</v>
      </c>
      <c r="B8" s="20" t="s">
        <v>208</v>
      </c>
      <c r="C8" s="20" t="s">
        <v>211</v>
      </c>
      <c r="D8" s="19" t="s">
        <v>44</v>
      </c>
      <c r="E8" s="21">
        <v>195</v>
      </c>
      <c r="F8" s="22">
        <v>3</v>
      </c>
      <c r="G8" s="22">
        <f t="shared" si="0"/>
        <v>585</v>
      </c>
      <c r="H8" s="22">
        <v>0</v>
      </c>
      <c r="I8" s="22">
        <f t="shared" si="1"/>
        <v>0</v>
      </c>
      <c r="J8" s="22">
        <v>0</v>
      </c>
      <c r="K8" s="22">
        <f t="shared" si="2"/>
        <v>0</v>
      </c>
      <c r="L8" s="30">
        <v>3</v>
      </c>
      <c r="M8" s="22">
        <f t="shared" si="3"/>
        <v>585</v>
      </c>
      <c r="N8" s="22"/>
      <c r="O8" s="19"/>
    </row>
    <row r="9" s="2" customFormat="1" ht="22" customHeight="1" spans="1:15">
      <c r="A9" s="19">
        <v>6</v>
      </c>
      <c r="B9" s="20" t="s">
        <v>120</v>
      </c>
      <c r="C9" s="20" t="s">
        <v>212</v>
      </c>
      <c r="D9" s="19" t="s">
        <v>48</v>
      </c>
      <c r="E9" s="21">
        <v>110</v>
      </c>
      <c r="F9" s="22">
        <v>1</v>
      </c>
      <c r="G9" s="22">
        <f t="shared" si="0"/>
        <v>110</v>
      </c>
      <c r="H9" s="22">
        <v>0</v>
      </c>
      <c r="I9" s="22">
        <f t="shared" si="1"/>
        <v>0</v>
      </c>
      <c r="J9" s="22">
        <v>0</v>
      </c>
      <c r="K9" s="22">
        <f t="shared" si="2"/>
        <v>0</v>
      </c>
      <c r="L9" s="30">
        <v>1</v>
      </c>
      <c r="M9" s="22">
        <f t="shared" si="3"/>
        <v>110</v>
      </c>
      <c r="N9" s="22"/>
      <c r="O9" s="19"/>
    </row>
    <row r="10" s="2" customFormat="1" ht="22" customHeight="1" spans="1:15">
      <c r="A10" s="19">
        <v>7</v>
      </c>
      <c r="B10" s="20" t="s">
        <v>49</v>
      </c>
      <c r="C10" s="20"/>
      <c r="D10" s="19" t="s">
        <v>48</v>
      </c>
      <c r="E10" s="21">
        <v>35</v>
      </c>
      <c r="F10" s="22">
        <v>2</v>
      </c>
      <c r="G10" s="22">
        <f t="shared" si="0"/>
        <v>70</v>
      </c>
      <c r="H10" s="22">
        <v>0</v>
      </c>
      <c r="I10" s="22">
        <f t="shared" si="1"/>
        <v>0</v>
      </c>
      <c r="J10" s="22">
        <v>0</v>
      </c>
      <c r="K10" s="22">
        <f t="shared" si="2"/>
        <v>0</v>
      </c>
      <c r="L10" s="30">
        <f t="shared" ref="L10:L16" si="4">F10+H10-J10</f>
        <v>2</v>
      </c>
      <c r="M10" s="22">
        <f t="shared" si="3"/>
        <v>70</v>
      </c>
      <c r="N10" s="22"/>
      <c r="O10" s="19"/>
    </row>
    <row r="11" s="2" customFormat="1" ht="22" customHeight="1" spans="1:15">
      <c r="A11" s="19">
        <v>8</v>
      </c>
      <c r="B11" s="23" t="s">
        <v>50</v>
      </c>
      <c r="C11" s="23"/>
      <c r="D11" s="19" t="s">
        <v>51</v>
      </c>
      <c r="E11" s="21">
        <v>30</v>
      </c>
      <c r="F11" s="22">
        <v>13</v>
      </c>
      <c r="G11" s="22">
        <f t="shared" si="0"/>
        <v>390</v>
      </c>
      <c r="H11" s="22">
        <v>0</v>
      </c>
      <c r="I11" s="22">
        <f t="shared" si="1"/>
        <v>0</v>
      </c>
      <c r="J11" s="22">
        <v>0</v>
      </c>
      <c r="K11" s="22">
        <f t="shared" si="2"/>
        <v>0</v>
      </c>
      <c r="L11" s="30">
        <f t="shared" si="4"/>
        <v>13</v>
      </c>
      <c r="M11" s="22">
        <f t="shared" si="3"/>
        <v>390</v>
      </c>
      <c r="N11" s="22"/>
      <c r="O11" s="19"/>
    </row>
    <row r="12" s="2" customFormat="1" ht="22" customHeight="1" spans="1:15">
      <c r="A12" s="19">
        <v>9</v>
      </c>
      <c r="B12" s="23" t="s">
        <v>52</v>
      </c>
      <c r="C12" s="23"/>
      <c r="D12" s="19" t="s">
        <v>51</v>
      </c>
      <c r="E12" s="21">
        <v>22</v>
      </c>
      <c r="F12" s="22">
        <v>5</v>
      </c>
      <c r="G12" s="22">
        <f t="shared" si="0"/>
        <v>110</v>
      </c>
      <c r="H12" s="22">
        <v>5</v>
      </c>
      <c r="I12" s="22">
        <f t="shared" si="1"/>
        <v>110</v>
      </c>
      <c r="J12" s="22">
        <v>0</v>
      </c>
      <c r="K12" s="22">
        <f t="shared" si="2"/>
        <v>0</v>
      </c>
      <c r="L12" s="30">
        <f t="shared" si="4"/>
        <v>10</v>
      </c>
      <c r="M12" s="22">
        <f t="shared" si="3"/>
        <v>220</v>
      </c>
      <c r="N12" s="22"/>
      <c r="O12" s="19"/>
    </row>
    <row r="13" s="2" customFormat="1" ht="22" customHeight="1" spans="1:15">
      <c r="A13" s="19">
        <v>10</v>
      </c>
      <c r="B13" s="23" t="s">
        <v>53</v>
      </c>
      <c r="C13" s="23"/>
      <c r="D13" s="19" t="s">
        <v>51</v>
      </c>
      <c r="E13" s="21">
        <v>45</v>
      </c>
      <c r="F13" s="22">
        <v>5</v>
      </c>
      <c r="G13" s="22">
        <f t="shared" si="0"/>
        <v>225</v>
      </c>
      <c r="H13" s="22">
        <v>0</v>
      </c>
      <c r="I13" s="22">
        <f t="shared" si="1"/>
        <v>0</v>
      </c>
      <c r="J13" s="22">
        <v>0</v>
      </c>
      <c r="K13" s="22">
        <f t="shared" si="2"/>
        <v>0</v>
      </c>
      <c r="L13" s="30">
        <f t="shared" si="4"/>
        <v>5</v>
      </c>
      <c r="M13" s="22">
        <f t="shared" si="3"/>
        <v>225</v>
      </c>
      <c r="N13" s="22"/>
      <c r="O13" s="19"/>
    </row>
    <row r="14" s="2" customFormat="1" ht="22" customHeight="1" spans="1:15">
      <c r="A14" s="19">
        <v>11</v>
      </c>
      <c r="B14" s="20" t="s">
        <v>54</v>
      </c>
      <c r="C14" s="20"/>
      <c r="D14" s="19" t="s">
        <v>51</v>
      </c>
      <c r="E14" s="21">
        <v>45</v>
      </c>
      <c r="F14" s="22">
        <v>5</v>
      </c>
      <c r="G14" s="22">
        <f t="shared" si="0"/>
        <v>225</v>
      </c>
      <c r="H14" s="22">
        <v>0</v>
      </c>
      <c r="I14" s="22">
        <f t="shared" si="1"/>
        <v>0</v>
      </c>
      <c r="J14" s="22">
        <v>0</v>
      </c>
      <c r="K14" s="22">
        <f t="shared" si="2"/>
        <v>0</v>
      </c>
      <c r="L14" s="30">
        <f t="shared" si="4"/>
        <v>5</v>
      </c>
      <c r="M14" s="22">
        <f t="shared" si="3"/>
        <v>225</v>
      </c>
      <c r="N14" s="22"/>
      <c r="O14" s="19"/>
    </row>
    <row r="15" s="2" customFormat="1" ht="22" customHeight="1" spans="1:15">
      <c r="A15" s="19">
        <v>12</v>
      </c>
      <c r="B15" s="20" t="s">
        <v>55</v>
      </c>
      <c r="C15" s="20"/>
      <c r="D15" s="19" t="s">
        <v>51</v>
      </c>
      <c r="E15" s="21">
        <v>25</v>
      </c>
      <c r="F15" s="22">
        <v>2</v>
      </c>
      <c r="G15" s="22">
        <f t="shared" si="0"/>
        <v>50</v>
      </c>
      <c r="H15" s="22">
        <v>0</v>
      </c>
      <c r="I15" s="22">
        <f t="shared" si="1"/>
        <v>0</v>
      </c>
      <c r="J15" s="22">
        <v>0</v>
      </c>
      <c r="K15" s="22">
        <f t="shared" si="2"/>
        <v>0</v>
      </c>
      <c r="L15" s="30">
        <f t="shared" si="4"/>
        <v>2</v>
      </c>
      <c r="M15" s="22">
        <f t="shared" si="3"/>
        <v>50</v>
      </c>
      <c r="N15" s="22"/>
      <c r="O15" s="19"/>
    </row>
    <row r="16" s="2" customFormat="1" ht="22" customHeight="1" spans="1:15">
      <c r="A16" s="19">
        <v>13</v>
      </c>
      <c r="B16" s="33" t="s">
        <v>56</v>
      </c>
      <c r="C16" s="33"/>
      <c r="D16" s="19" t="s">
        <v>51</v>
      </c>
      <c r="E16" s="21">
        <v>60</v>
      </c>
      <c r="F16" s="22">
        <v>2</v>
      </c>
      <c r="G16" s="22">
        <f t="shared" si="0"/>
        <v>120</v>
      </c>
      <c r="H16" s="22">
        <v>0</v>
      </c>
      <c r="I16" s="22">
        <f t="shared" si="1"/>
        <v>0</v>
      </c>
      <c r="J16" s="22">
        <v>0</v>
      </c>
      <c r="K16" s="22">
        <f t="shared" si="2"/>
        <v>0</v>
      </c>
      <c r="L16" s="30">
        <f t="shared" si="4"/>
        <v>2</v>
      </c>
      <c r="M16" s="22">
        <f t="shared" si="3"/>
        <v>120</v>
      </c>
      <c r="N16" s="22"/>
      <c r="O16" s="19"/>
    </row>
    <row r="17" s="2" customFormat="1" ht="22" customHeight="1" spans="1:15">
      <c r="A17" s="19">
        <v>14</v>
      </c>
      <c r="B17" s="23" t="s">
        <v>57</v>
      </c>
      <c r="C17" s="23"/>
      <c r="D17" s="19" t="s">
        <v>51</v>
      </c>
      <c r="E17" s="21">
        <v>45</v>
      </c>
      <c r="F17" s="22">
        <v>4</v>
      </c>
      <c r="G17" s="22">
        <f t="shared" si="0"/>
        <v>180</v>
      </c>
      <c r="H17" s="22">
        <v>0</v>
      </c>
      <c r="I17" s="22">
        <f t="shared" si="1"/>
        <v>0</v>
      </c>
      <c r="J17" s="22">
        <v>0</v>
      </c>
      <c r="K17" s="22">
        <f t="shared" si="2"/>
        <v>0</v>
      </c>
      <c r="L17" s="30">
        <v>4</v>
      </c>
      <c r="M17" s="22">
        <f t="shared" si="3"/>
        <v>180</v>
      </c>
      <c r="N17" s="22"/>
      <c r="O17" s="19"/>
    </row>
    <row r="18" s="2" customFormat="1" ht="22" customHeight="1" spans="1:15">
      <c r="A18" s="19">
        <v>15</v>
      </c>
      <c r="B18" s="20" t="s">
        <v>58</v>
      </c>
      <c r="C18" s="20"/>
      <c r="D18" s="19" t="s">
        <v>51</v>
      </c>
      <c r="E18" s="21">
        <v>35</v>
      </c>
      <c r="F18" s="22">
        <v>6</v>
      </c>
      <c r="G18" s="22">
        <f t="shared" si="0"/>
        <v>210</v>
      </c>
      <c r="H18" s="22">
        <v>0</v>
      </c>
      <c r="I18" s="22">
        <f t="shared" si="1"/>
        <v>0</v>
      </c>
      <c r="J18" s="22">
        <v>0</v>
      </c>
      <c r="K18" s="22">
        <f t="shared" si="2"/>
        <v>0</v>
      </c>
      <c r="L18" s="30">
        <f t="shared" ref="L18:L55" si="5">F18+H18-J18</f>
        <v>6</v>
      </c>
      <c r="M18" s="22">
        <f t="shared" si="3"/>
        <v>210</v>
      </c>
      <c r="N18" s="22"/>
      <c r="O18" s="19"/>
    </row>
    <row r="19" s="2" customFormat="1" ht="22" customHeight="1" spans="1:15">
      <c r="A19" s="19">
        <v>16</v>
      </c>
      <c r="B19" s="20" t="s">
        <v>59</v>
      </c>
      <c r="C19" s="20" t="s">
        <v>213</v>
      </c>
      <c r="D19" s="19" t="s">
        <v>21</v>
      </c>
      <c r="E19" s="21">
        <v>130</v>
      </c>
      <c r="F19" s="22">
        <v>5</v>
      </c>
      <c r="G19" s="22">
        <f t="shared" si="0"/>
        <v>650</v>
      </c>
      <c r="H19" s="22">
        <v>0</v>
      </c>
      <c r="I19" s="22">
        <f t="shared" si="1"/>
        <v>0</v>
      </c>
      <c r="J19" s="22">
        <v>1</v>
      </c>
      <c r="K19" s="22">
        <f t="shared" si="2"/>
        <v>130</v>
      </c>
      <c r="L19" s="30">
        <f t="shared" si="5"/>
        <v>4</v>
      </c>
      <c r="M19" s="22">
        <f t="shared" si="3"/>
        <v>520</v>
      </c>
      <c r="N19" s="22"/>
      <c r="O19" s="19"/>
    </row>
    <row r="20" s="2" customFormat="1" ht="22" customHeight="1" spans="1:15">
      <c r="A20" s="19">
        <v>17</v>
      </c>
      <c r="B20" s="20" t="s">
        <v>60</v>
      </c>
      <c r="C20" s="20" t="s">
        <v>214</v>
      </c>
      <c r="D20" s="19" t="s">
        <v>21</v>
      </c>
      <c r="E20" s="21">
        <v>100</v>
      </c>
      <c r="F20" s="22">
        <v>5</v>
      </c>
      <c r="G20" s="22">
        <f t="shared" si="0"/>
        <v>500</v>
      </c>
      <c r="H20" s="22">
        <v>0</v>
      </c>
      <c r="I20" s="22">
        <f t="shared" si="1"/>
        <v>0</v>
      </c>
      <c r="J20" s="22">
        <v>1</v>
      </c>
      <c r="K20" s="22">
        <f t="shared" si="2"/>
        <v>100</v>
      </c>
      <c r="L20" s="30">
        <f t="shared" si="5"/>
        <v>4</v>
      </c>
      <c r="M20" s="22">
        <f t="shared" si="3"/>
        <v>400</v>
      </c>
      <c r="N20" s="22"/>
      <c r="O20" s="19"/>
    </row>
    <row r="21" s="2" customFormat="1" ht="22" customHeight="1" spans="1:15">
      <c r="A21" s="19">
        <v>18</v>
      </c>
      <c r="B21" s="20" t="s">
        <v>61</v>
      </c>
      <c r="C21" s="20" t="s">
        <v>215</v>
      </c>
      <c r="D21" s="19" t="s">
        <v>16</v>
      </c>
      <c r="E21" s="21">
        <v>20</v>
      </c>
      <c r="F21" s="22">
        <v>3</v>
      </c>
      <c r="G21" s="22">
        <f t="shared" si="0"/>
        <v>60</v>
      </c>
      <c r="H21" s="22">
        <v>0</v>
      </c>
      <c r="I21" s="22">
        <f t="shared" si="1"/>
        <v>0</v>
      </c>
      <c r="J21" s="22">
        <v>0</v>
      </c>
      <c r="K21" s="22">
        <f t="shared" si="2"/>
        <v>0</v>
      </c>
      <c r="L21" s="30">
        <f t="shared" si="5"/>
        <v>3</v>
      </c>
      <c r="M21" s="22">
        <f t="shared" si="3"/>
        <v>60</v>
      </c>
      <c r="N21" s="22"/>
      <c r="O21" s="19"/>
    </row>
    <row r="22" s="2" customFormat="1" ht="22" customHeight="1" spans="1:15">
      <c r="A22" s="19">
        <v>19</v>
      </c>
      <c r="B22" s="20" t="s">
        <v>62</v>
      </c>
      <c r="C22" s="20" t="s">
        <v>216</v>
      </c>
      <c r="D22" s="19" t="s">
        <v>41</v>
      </c>
      <c r="E22" s="21">
        <v>15</v>
      </c>
      <c r="F22" s="22">
        <v>8</v>
      </c>
      <c r="G22" s="22">
        <f t="shared" si="0"/>
        <v>120</v>
      </c>
      <c r="H22" s="22">
        <v>0</v>
      </c>
      <c r="I22" s="22">
        <f t="shared" si="1"/>
        <v>0</v>
      </c>
      <c r="J22" s="22">
        <v>0</v>
      </c>
      <c r="K22" s="22">
        <f t="shared" si="2"/>
        <v>0</v>
      </c>
      <c r="L22" s="30">
        <f t="shared" si="5"/>
        <v>8</v>
      </c>
      <c r="M22" s="22">
        <f t="shared" si="3"/>
        <v>120</v>
      </c>
      <c r="N22" s="22"/>
      <c r="O22" s="19"/>
    </row>
    <row r="23" s="2" customFormat="1" ht="22" customHeight="1" spans="1:15">
      <c r="A23" s="19">
        <v>20</v>
      </c>
      <c r="B23" s="23" t="s">
        <v>63</v>
      </c>
      <c r="C23" s="23" t="s">
        <v>217</v>
      </c>
      <c r="D23" s="19" t="s">
        <v>16</v>
      </c>
      <c r="E23" s="21">
        <v>20</v>
      </c>
      <c r="F23" s="22">
        <v>4</v>
      </c>
      <c r="G23" s="22">
        <f t="shared" si="0"/>
        <v>80</v>
      </c>
      <c r="H23" s="22">
        <v>0</v>
      </c>
      <c r="I23" s="22">
        <f t="shared" si="1"/>
        <v>0</v>
      </c>
      <c r="J23" s="22">
        <v>1</v>
      </c>
      <c r="K23" s="22">
        <f t="shared" si="2"/>
        <v>20</v>
      </c>
      <c r="L23" s="30">
        <f t="shared" si="5"/>
        <v>3</v>
      </c>
      <c r="M23" s="22">
        <f t="shared" si="3"/>
        <v>60</v>
      </c>
      <c r="N23" s="22"/>
      <c r="O23" s="19"/>
    </row>
    <row r="24" s="2" customFormat="1" ht="22" customHeight="1" spans="1:15">
      <c r="A24" s="19">
        <v>21</v>
      </c>
      <c r="B24" s="20" t="s">
        <v>64</v>
      </c>
      <c r="C24" s="20"/>
      <c r="D24" s="19" t="s">
        <v>21</v>
      </c>
      <c r="E24" s="21">
        <v>42</v>
      </c>
      <c r="F24" s="22">
        <v>0</v>
      </c>
      <c r="G24" s="22">
        <f t="shared" si="0"/>
        <v>0</v>
      </c>
      <c r="H24" s="22">
        <v>0</v>
      </c>
      <c r="I24" s="22">
        <f t="shared" si="1"/>
        <v>0</v>
      </c>
      <c r="J24" s="22">
        <v>0</v>
      </c>
      <c r="K24" s="22">
        <f t="shared" si="2"/>
        <v>0</v>
      </c>
      <c r="L24" s="30">
        <f t="shared" si="5"/>
        <v>0</v>
      </c>
      <c r="M24" s="22">
        <f t="shared" si="3"/>
        <v>0</v>
      </c>
      <c r="N24" s="22"/>
      <c r="O24" s="19"/>
    </row>
    <row r="25" s="2" customFormat="1" ht="22" customHeight="1" spans="1:15">
      <c r="A25" s="19">
        <v>22</v>
      </c>
      <c r="B25" s="20" t="s">
        <v>65</v>
      </c>
      <c r="C25" s="20"/>
      <c r="D25" s="19" t="s">
        <v>16</v>
      </c>
      <c r="E25" s="21">
        <v>32</v>
      </c>
      <c r="F25" s="22">
        <v>4</v>
      </c>
      <c r="G25" s="22">
        <f t="shared" si="0"/>
        <v>128</v>
      </c>
      <c r="H25" s="22">
        <v>10</v>
      </c>
      <c r="I25" s="22">
        <f t="shared" si="1"/>
        <v>320</v>
      </c>
      <c r="J25" s="22">
        <v>0</v>
      </c>
      <c r="K25" s="22">
        <f t="shared" si="2"/>
        <v>0</v>
      </c>
      <c r="L25" s="30">
        <f t="shared" si="5"/>
        <v>14</v>
      </c>
      <c r="M25" s="22">
        <f t="shared" si="3"/>
        <v>448</v>
      </c>
      <c r="N25" s="22"/>
      <c r="O25" s="19"/>
    </row>
    <row r="26" s="2" customFormat="1" ht="22" customHeight="1" spans="1:15">
      <c r="A26" s="19">
        <v>23</v>
      </c>
      <c r="B26" s="20" t="s">
        <v>66</v>
      </c>
      <c r="C26" s="20"/>
      <c r="D26" s="19" t="s">
        <v>16</v>
      </c>
      <c r="E26" s="21">
        <v>8.5</v>
      </c>
      <c r="F26" s="22">
        <v>6</v>
      </c>
      <c r="G26" s="22">
        <f t="shared" si="0"/>
        <v>51</v>
      </c>
      <c r="H26" s="22">
        <v>0</v>
      </c>
      <c r="I26" s="22">
        <f t="shared" si="1"/>
        <v>0</v>
      </c>
      <c r="J26" s="22">
        <v>0</v>
      </c>
      <c r="K26" s="22">
        <f t="shared" si="2"/>
        <v>0</v>
      </c>
      <c r="L26" s="30">
        <f t="shared" si="5"/>
        <v>6</v>
      </c>
      <c r="M26" s="22">
        <f t="shared" si="3"/>
        <v>51</v>
      </c>
      <c r="N26" s="22"/>
      <c r="O26" s="19"/>
    </row>
    <row r="27" s="2" customFormat="1" ht="22" customHeight="1" spans="1:15">
      <c r="A27" s="19">
        <v>24</v>
      </c>
      <c r="B27" s="20" t="s">
        <v>67</v>
      </c>
      <c r="C27" s="20"/>
      <c r="D27" s="19" t="s">
        <v>16</v>
      </c>
      <c r="E27" s="21">
        <v>9.5</v>
      </c>
      <c r="F27" s="22">
        <v>15</v>
      </c>
      <c r="G27" s="22">
        <f t="shared" si="0"/>
        <v>142.5</v>
      </c>
      <c r="H27" s="22">
        <v>10</v>
      </c>
      <c r="I27" s="22">
        <f t="shared" si="1"/>
        <v>95</v>
      </c>
      <c r="J27" s="22">
        <v>14</v>
      </c>
      <c r="K27" s="22">
        <f t="shared" si="2"/>
        <v>133</v>
      </c>
      <c r="L27" s="30">
        <f t="shared" si="5"/>
        <v>11</v>
      </c>
      <c r="M27" s="22">
        <f t="shared" si="3"/>
        <v>104.5</v>
      </c>
      <c r="N27" s="22"/>
      <c r="O27" s="19"/>
    </row>
    <row r="28" s="2" customFormat="1" ht="22" customHeight="1" spans="1:15">
      <c r="A28" s="19">
        <v>25</v>
      </c>
      <c r="B28" s="20" t="s">
        <v>68</v>
      </c>
      <c r="C28" s="20"/>
      <c r="D28" s="19" t="s">
        <v>16</v>
      </c>
      <c r="E28" s="21">
        <v>9</v>
      </c>
      <c r="F28" s="22">
        <v>25</v>
      </c>
      <c r="G28" s="22">
        <f t="shared" si="0"/>
        <v>225</v>
      </c>
      <c r="H28" s="22">
        <v>0</v>
      </c>
      <c r="I28" s="22">
        <f t="shared" si="1"/>
        <v>0</v>
      </c>
      <c r="J28" s="22">
        <v>5</v>
      </c>
      <c r="K28" s="22">
        <f t="shared" si="2"/>
        <v>45</v>
      </c>
      <c r="L28" s="30">
        <f t="shared" si="5"/>
        <v>20</v>
      </c>
      <c r="M28" s="22">
        <f t="shared" si="3"/>
        <v>180</v>
      </c>
      <c r="N28" s="22"/>
      <c r="O28" s="19"/>
    </row>
    <row r="29" s="2" customFormat="1" ht="22" customHeight="1" spans="1:15">
      <c r="A29" s="19">
        <v>26</v>
      </c>
      <c r="B29" s="20" t="s">
        <v>29</v>
      </c>
      <c r="C29" s="20"/>
      <c r="D29" s="19" t="s">
        <v>21</v>
      </c>
      <c r="E29" s="21">
        <v>20</v>
      </c>
      <c r="F29" s="22">
        <v>5</v>
      </c>
      <c r="G29" s="22">
        <f t="shared" si="0"/>
        <v>100</v>
      </c>
      <c r="H29" s="22">
        <v>0</v>
      </c>
      <c r="I29" s="22">
        <f t="shared" si="1"/>
        <v>0</v>
      </c>
      <c r="J29" s="22">
        <v>0</v>
      </c>
      <c r="K29" s="22">
        <f t="shared" si="2"/>
        <v>0</v>
      </c>
      <c r="L29" s="30">
        <f t="shared" si="5"/>
        <v>5</v>
      </c>
      <c r="M29" s="22">
        <f t="shared" si="3"/>
        <v>100</v>
      </c>
      <c r="N29" s="22"/>
      <c r="O29" s="19"/>
    </row>
    <row r="30" s="2" customFormat="1" ht="22" customHeight="1" spans="1:15">
      <c r="A30" s="19">
        <v>27</v>
      </c>
      <c r="B30" s="20" t="s">
        <v>31</v>
      </c>
      <c r="C30" s="20"/>
      <c r="D30" s="19" t="s">
        <v>16</v>
      </c>
      <c r="E30" s="21">
        <v>25</v>
      </c>
      <c r="F30" s="22">
        <v>60</v>
      </c>
      <c r="G30" s="22">
        <f t="shared" si="0"/>
        <v>1500</v>
      </c>
      <c r="H30" s="22">
        <v>0</v>
      </c>
      <c r="I30" s="22">
        <f t="shared" si="1"/>
        <v>0</v>
      </c>
      <c r="J30" s="22">
        <v>3</v>
      </c>
      <c r="K30" s="22">
        <f t="shared" si="2"/>
        <v>75</v>
      </c>
      <c r="L30" s="30">
        <f t="shared" si="5"/>
        <v>57</v>
      </c>
      <c r="M30" s="22">
        <f t="shared" si="3"/>
        <v>1425</v>
      </c>
      <c r="N30" s="22"/>
      <c r="O30" s="19"/>
    </row>
    <row r="31" s="2" customFormat="1" ht="22" customHeight="1" spans="1:15">
      <c r="A31" s="19">
        <v>28</v>
      </c>
      <c r="B31" s="20" t="s">
        <v>14</v>
      </c>
      <c r="C31" s="20"/>
      <c r="D31" s="19" t="s">
        <v>16</v>
      </c>
      <c r="E31" s="21">
        <v>50</v>
      </c>
      <c r="F31" s="22">
        <v>4</v>
      </c>
      <c r="G31" s="22">
        <f t="shared" si="0"/>
        <v>200</v>
      </c>
      <c r="H31" s="22">
        <v>5</v>
      </c>
      <c r="I31" s="22">
        <f t="shared" si="1"/>
        <v>250</v>
      </c>
      <c r="J31" s="22">
        <v>0</v>
      </c>
      <c r="K31" s="22">
        <f t="shared" si="2"/>
        <v>0</v>
      </c>
      <c r="L31" s="30">
        <f t="shared" si="5"/>
        <v>9</v>
      </c>
      <c r="M31" s="22">
        <f t="shared" si="3"/>
        <v>450</v>
      </c>
      <c r="N31" s="22"/>
      <c r="O31" s="19"/>
    </row>
    <row r="32" s="2" customFormat="1" ht="22" customHeight="1" spans="1:15">
      <c r="A32" s="19">
        <v>29</v>
      </c>
      <c r="B32" s="20" t="s">
        <v>69</v>
      </c>
      <c r="C32" s="20"/>
      <c r="D32" s="19" t="s">
        <v>16</v>
      </c>
      <c r="E32" s="21">
        <v>55</v>
      </c>
      <c r="F32" s="22">
        <v>10</v>
      </c>
      <c r="G32" s="22">
        <f t="shared" si="0"/>
        <v>550</v>
      </c>
      <c r="H32" s="22">
        <v>0</v>
      </c>
      <c r="I32" s="22">
        <f t="shared" si="1"/>
        <v>0</v>
      </c>
      <c r="J32" s="22">
        <v>2</v>
      </c>
      <c r="K32" s="22">
        <f t="shared" si="2"/>
        <v>110</v>
      </c>
      <c r="L32" s="30">
        <f t="shared" si="5"/>
        <v>8</v>
      </c>
      <c r="M32" s="22">
        <f t="shared" si="3"/>
        <v>440</v>
      </c>
      <c r="N32" s="22"/>
      <c r="O32" s="19"/>
    </row>
    <row r="33" s="2" customFormat="1" ht="22" customHeight="1" spans="1:15">
      <c r="A33" s="19">
        <v>30</v>
      </c>
      <c r="B33" s="23" t="s">
        <v>26</v>
      </c>
      <c r="C33" s="23"/>
      <c r="D33" s="19" t="s">
        <v>16</v>
      </c>
      <c r="E33" s="19">
        <v>16</v>
      </c>
      <c r="F33" s="22">
        <v>0</v>
      </c>
      <c r="G33" s="22">
        <f t="shared" si="0"/>
        <v>0</v>
      </c>
      <c r="H33" s="22">
        <v>14</v>
      </c>
      <c r="I33" s="22">
        <f t="shared" si="1"/>
        <v>224</v>
      </c>
      <c r="J33" s="22">
        <v>0</v>
      </c>
      <c r="K33" s="22">
        <f t="shared" si="2"/>
        <v>0</v>
      </c>
      <c r="L33" s="30">
        <f t="shared" si="5"/>
        <v>14</v>
      </c>
      <c r="M33" s="22">
        <f t="shared" si="3"/>
        <v>224</v>
      </c>
      <c r="N33" s="22"/>
      <c r="O33" s="19"/>
    </row>
    <row r="34" s="2" customFormat="1" ht="22" customHeight="1" spans="1:15">
      <c r="A34" s="19">
        <v>31</v>
      </c>
      <c r="B34" s="20" t="s">
        <v>28</v>
      </c>
      <c r="C34" s="20"/>
      <c r="D34" s="19" t="s">
        <v>16</v>
      </c>
      <c r="E34" s="19">
        <v>45</v>
      </c>
      <c r="F34" s="22">
        <v>19</v>
      </c>
      <c r="G34" s="22">
        <f t="shared" si="0"/>
        <v>855</v>
      </c>
      <c r="H34" s="22">
        <v>0</v>
      </c>
      <c r="I34" s="22">
        <f t="shared" si="1"/>
        <v>0</v>
      </c>
      <c r="J34" s="22">
        <v>0</v>
      </c>
      <c r="K34" s="22">
        <f t="shared" si="2"/>
        <v>0</v>
      </c>
      <c r="L34" s="30">
        <f t="shared" si="5"/>
        <v>19</v>
      </c>
      <c r="M34" s="22">
        <f t="shared" si="3"/>
        <v>855</v>
      </c>
      <c r="N34" s="22"/>
      <c r="O34" s="19"/>
    </row>
    <row r="35" s="2" customFormat="1" ht="22" customHeight="1" spans="1:15">
      <c r="A35" s="19">
        <v>32</v>
      </c>
      <c r="B35" s="20" t="s">
        <v>70</v>
      </c>
      <c r="C35" s="20"/>
      <c r="D35" s="19" t="s">
        <v>16</v>
      </c>
      <c r="E35" s="19">
        <v>30</v>
      </c>
      <c r="F35" s="22">
        <v>2</v>
      </c>
      <c r="G35" s="22">
        <f t="shared" si="0"/>
        <v>60</v>
      </c>
      <c r="H35" s="22">
        <v>0</v>
      </c>
      <c r="I35" s="22">
        <f t="shared" si="1"/>
        <v>0</v>
      </c>
      <c r="J35" s="22">
        <v>0</v>
      </c>
      <c r="K35" s="22">
        <f t="shared" si="2"/>
        <v>0</v>
      </c>
      <c r="L35" s="30">
        <f t="shared" si="5"/>
        <v>2</v>
      </c>
      <c r="M35" s="22">
        <f t="shared" si="3"/>
        <v>60</v>
      </c>
      <c r="N35" s="22"/>
      <c r="O35" s="19"/>
    </row>
    <row r="36" s="2" customFormat="1" ht="22" customHeight="1" spans="1:15">
      <c r="A36" s="19">
        <v>33</v>
      </c>
      <c r="B36" s="20" t="s">
        <v>71</v>
      </c>
      <c r="C36" s="20"/>
      <c r="D36" s="19" t="s">
        <v>21</v>
      </c>
      <c r="E36" s="19">
        <v>15</v>
      </c>
      <c r="F36" s="22">
        <v>12</v>
      </c>
      <c r="G36" s="22">
        <f t="shared" si="0"/>
        <v>180</v>
      </c>
      <c r="H36" s="22">
        <v>0</v>
      </c>
      <c r="I36" s="22">
        <f t="shared" si="1"/>
        <v>0</v>
      </c>
      <c r="J36" s="22">
        <v>2</v>
      </c>
      <c r="K36" s="22">
        <f t="shared" si="2"/>
        <v>30</v>
      </c>
      <c r="L36" s="30">
        <f t="shared" si="5"/>
        <v>10</v>
      </c>
      <c r="M36" s="22">
        <f t="shared" si="3"/>
        <v>150</v>
      </c>
      <c r="N36" s="22"/>
      <c r="O36" s="19"/>
    </row>
    <row r="37" s="2" customFormat="1" ht="22" customHeight="1" spans="1:15">
      <c r="A37" s="19">
        <v>34</v>
      </c>
      <c r="B37" s="23" t="s">
        <v>19</v>
      </c>
      <c r="C37" s="23"/>
      <c r="D37" s="19" t="s">
        <v>21</v>
      </c>
      <c r="E37" s="19">
        <v>12</v>
      </c>
      <c r="F37" s="22">
        <v>1</v>
      </c>
      <c r="G37" s="22">
        <f t="shared" si="0"/>
        <v>12</v>
      </c>
      <c r="H37" s="22">
        <v>0</v>
      </c>
      <c r="I37" s="22">
        <f t="shared" si="1"/>
        <v>0</v>
      </c>
      <c r="J37" s="22">
        <v>0</v>
      </c>
      <c r="K37" s="22">
        <f t="shared" si="2"/>
        <v>0</v>
      </c>
      <c r="L37" s="30">
        <f t="shared" si="5"/>
        <v>1</v>
      </c>
      <c r="M37" s="22">
        <f t="shared" si="3"/>
        <v>12</v>
      </c>
      <c r="N37" s="22"/>
      <c r="O37" s="19"/>
    </row>
    <row r="38" s="2" customFormat="1" ht="22" customHeight="1" spans="1:15">
      <c r="A38" s="19">
        <v>35</v>
      </c>
      <c r="B38" s="20" t="s">
        <v>22</v>
      </c>
      <c r="C38" s="20"/>
      <c r="D38" s="19" t="s">
        <v>16</v>
      </c>
      <c r="E38" s="19">
        <v>38</v>
      </c>
      <c r="F38" s="22">
        <v>16</v>
      </c>
      <c r="G38" s="22">
        <f t="shared" si="0"/>
        <v>608</v>
      </c>
      <c r="H38" s="22">
        <v>0</v>
      </c>
      <c r="I38" s="22">
        <f t="shared" si="1"/>
        <v>0</v>
      </c>
      <c r="J38" s="22">
        <v>1</v>
      </c>
      <c r="K38" s="22">
        <f t="shared" si="2"/>
        <v>38</v>
      </c>
      <c r="L38" s="30">
        <f t="shared" si="5"/>
        <v>15</v>
      </c>
      <c r="M38" s="22">
        <f t="shared" si="3"/>
        <v>570</v>
      </c>
      <c r="N38" s="22"/>
      <c r="O38" s="19"/>
    </row>
    <row r="39" s="2" customFormat="1" ht="22" customHeight="1" spans="1:15">
      <c r="A39" s="19">
        <v>36</v>
      </c>
      <c r="B39" s="20" t="s">
        <v>72</v>
      </c>
      <c r="C39" s="20"/>
      <c r="D39" s="19" t="s">
        <v>16</v>
      </c>
      <c r="E39" s="19">
        <v>18</v>
      </c>
      <c r="F39" s="22">
        <v>35</v>
      </c>
      <c r="G39" s="22">
        <f t="shared" si="0"/>
        <v>630</v>
      </c>
      <c r="H39" s="22">
        <v>0</v>
      </c>
      <c r="I39" s="22">
        <f t="shared" si="1"/>
        <v>0</v>
      </c>
      <c r="J39" s="22">
        <v>5</v>
      </c>
      <c r="K39" s="22">
        <f t="shared" si="2"/>
        <v>90</v>
      </c>
      <c r="L39" s="30">
        <f t="shared" si="5"/>
        <v>30</v>
      </c>
      <c r="M39" s="22">
        <f t="shared" si="3"/>
        <v>540</v>
      </c>
      <c r="N39" s="22"/>
      <c r="O39" s="19"/>
    </row>
    <row r="40" s="2" customFormat="1" ht="22" customHeight="1" spans="1:15">
      <c r="A40" s="19">
        <v>37</v>
      </c>
      <c r="B40" s="23" t="s">
        <v>24</v>
      </c>
      <c r="C40" s="23"/>
      <c r="D40" s="19" t="s">
        <v>21</v>
      </c>
      <c r="E40" s="19">
        <v>45</v>
      </c>
      <c r="F40" s="22">
        <v>16</v>
      </c>
      <c r="G40" s="22">
        <f t="shared" si="0"/>
        <v>720</v>
      </c>
      <c r="H40" s="22">
        <v>0</v>
      </c>
      <c r="I40" s="22">
        <f t="shared" si="1"/>
        <v>0</v>
      </c>
      <c r="J40" s="22">
        <v>0</v>
      </c>
      <c r="K40" s="22">
        <f t="shared" si="2"/>
        <v>0</v>
      </c>
      <c r="L40" s="30">
        <f t="shared" si="5"/>
        <v>16</v>
      </c>
      <c r="M40" s="22">
        <f t="shared" si="3"/>
        <v>720</v>
      </c>
      <c r="N40" s="22"/>
      <c r="O40" s="19"/>
    </row>
    <row r="41" s="2" customFormat="1" ht="22" customHeight="1" spans="1:15">
      <c r="A41" s="19">
        <v>38</v>
      </c>
      <c r="B41" s="20" t="s">
        <v>73</v>
      </c>
      <c r="C41" s="20"/>
      <c r="D41" s="19" t="s">
        <v>21</v>
      </c>
      <c r="E41" s="19">
        <v>4</v>
      </c>
      <c r="F41" s="22">
        <v>4</v>
      </c>
      <c r="G41" s="22">
        <f t="shared" si="0"/>
        <v>16</v>
      </c>
      <c r="H41" s="22">
        <v>0</v>
      </c>
      <c r="I41" s="22">
        <f t="shared" si="1"/>
        <v>0</v>
      </c>
      <c r="J41" s="22">
        <v>0</v>
      </c>
      <c r="K41" s="22">
        <f t="shared" si="2"/>
        <v>0</v>
      </c>
      <c r="L41" s="30">
        <f t="shared" si="5"/>
        <v>4</v>
      </c>
      <c r="M41" s="22">
        <f t="shared" si="3"/>
        <v>16</v>
      </c>
      <c r="N41" s="22"/>
      <c r="O41" s="19"/>
    </row>
    <row r="42" s="2" customFormat="1" ht="22" customHeight="1" spans="1:15">
      <c r="A42" s="19">
        <v>39</v>
      </c>
      <c r="B42" s="23" t="s">
        <v>74</v>
      </c>
      <c r="C42" s="23"/>
      <c r="D42" s="19" t="s">
        <v>16</v>
      </c>
      <c r="E42" s="24"/>
      <c r="F42" s="22">
        <v>15</v>
      </c>
      <c r="G42" s="22">
        <f t="shared" si="0"/>
        <v>0</v>
      </c>
      <c r="H42" s="22">
        <v>0</v>
      </c>
      <c r="I42" s="22">
        <f t="shared" si="1"/>
        <v>0</v>
      </c>
      <c r="J42" s="22">
        <v>0</v>
      </c>
      <c r="K42" s="22">
        <f t="shared" si="2"/>
        <v>0</v>
      </c>
      <c r="L42" s="30">
        <f t="shared" si="5"/>
        <v>15</v>
      </c>
      <c r="M42" s="22">
        <f>L42*E42</f>
        <v>0</v>
      </c>
      <c r="N42" s="31"/>
      <c r="O42" s="24"/>
    </row>
    <row r="43" s="2" customFormat="1" ht="22" customHeight="1" spans="1:15">
      <c r="A43" s="19">
        <v>40</v>
      </c>
      <c r="B43" s="20" t="s">
        <v>75</v>
      </c>
      <c r="C43" s="20"/>
      <c r="D43" s="19" t="s">
        <v>16</v>
      </c>
      <c r="E43" s="24"/>
      <c r="F43" s="22">
        <v>9</v>
      </c>
      <c r="G43" s="22">
        <f t="shared" si="0"/>
        <v>0</v>
      </c>
      <c r="H43" s="22">
        <v>0</v>
      </c>
      <c r="I43" s="22">
        <f t="shared" si="1"/>
        <v>0</v>
      </c>
      <c r="J43" s="22">
        <v>0</v>
      </c>
      <c r="K43" s="22">
        <f t="shared" si="2"/>
        <v>0</v>
      </c>
      <c r="L43" s="30">
        <f t="shared" si="5"/>
        <v>9</v>
      </c>
      <c r="M43" s="22">
        <f t="shared" ref="M43:M62" si="6">E43*L43</f>
        <v>0</v>
      </c>
      <c r="N43" s="31"/>
      <c r="O43" s="24"/>
    </row>
    <row r="44" s="2" customFormat="1" ht="22" customHeight="1" spans="1:15">
      <c r="A44" s="19">
        <v>41</v>
      </c>
      <c r="B44" s="20" t="s">
        <v>76</v>
      </c>
      <c r="C44" s="20"/>
      <c r="D44" s="19" t="s">
        <v>21</v>
      </c>
      <c r="E44" s="24"/>
      <c r="F44" s="22">
        <v>20</v>
      </c>
      <c r="G44" s="22">
        <f t="shared" si="0"/>
        <v>0</v>
      </c>
      <c r="H44" s="22">
        <v>0</v>
      </c>
      <c r="I44" s="22">
        <f t="shared" si="1"/>
        <v>0</v>
      </c>
      <c r="J44" s="22">
        <v>0</v>
      </c>
      <c r="K44" s="22">
        <f t="shared" si="2"/>
        <v>0</v>
      </c>
      <c r="L44" s="30">
        <f t="shared" si="5"/>
        <v>20</v>
      </c>
      <c r="M44" s="22">
        <f t="shared" si="6"/>
        <v>0</v>
      </c>
      <c r="N44" s="31"/>
      <c r="O44" s="24"/>
    </row>
    <row r="45" s="2" customFormat="1" ht="22" customHeight="1" spans="1:15">
      <c r="A45" s="19">
        <v>42</v>
      </c>
      <c r="B45" s="23" t="s">
        <v>77</v>
      </c>
      <c r="C45" s="23"/>
      <c r="D45" s="19" t="s">
        <v>21</v>
      </c>
      <c r="E45" s="19">
        <v>7.5</v>
      </c>
      <c r="F45" s="22">
        <v>8</v>
      </c>
      <c r="G45" s="22">
        <f t="shared" si="0"/>
        <v>60</v>
      </c>
      <c r="H45" s="22">
        <v>0</v>
      </c>
      <c r="I45" s="22">
        <f t="shared" si="1"/>
        <v>0</v>
      </c>
      <c r="J45" s="22">
        <v>0</v>
      </c>
      <c r="K45" s="22">
        <f t="shared" si="2"/>
        <v>0</v>
      </c>
      <c r="L45" s="30">
        <f t="shared" si="5"/>
        <v>8</v>
      </c>
      <c r="M45" s="22">
        <f t="shared" si="6"/>
        <v>60</v>
      </c>
      <c r="N45" s="31"/>
      <c r="O45" s="24"/>
    </row>
    <row r="46" s="2" customFormat="1" ht="22" customHeight="1" spans="1:15">
      <c r="A46" s="19">
        <v>43</v>
      </c>
      <c r="B46" s="20" t="s">
        <v>78</v>
      </c>
      <c r="C46" s="20"/>
      <c r="D46" s="19" t="s">
        <v>16</v>
      </c>
      <c r="E46" s="19">
        <v>13</v>
      </c>
      <c r="F46" s="22">
        <v>39</v>
      </c>
      <c r="G46" s="22">
        <f t="shared" si="0"/>
        <v>507</v>
      </c>
      <c r="H46" s="22">
        <v>0</v>
      </c>
      <c r="I46" s="22">
        <f t="shared" si="1"/>
        <v>0</v>
      </c>
      <c r="J46" s="22">
        <v>3</v>
      </c>
      <c r="K46" s="22">
        <f t="shared" si="2"/>
        <v>39</v>
      </c>
      <c r="L46" s="30">
        <f t="shared" si="5"/>
        <v>36</v>
      </c>
      <c r="M46" s="22">
        <f t="shared" si="6"/>
        <v>468</v>
      </c>
      <c r="N46" s="22"/>
      <c r="O46" s="19"/>
    </row>
    <row r="47" s="2" customFormat="1" ht="22" customHeight="1" spans="1:15">
      <c r="A47" s="19">
        <v>44</v>
      </c>
      <c r="B47" s="23" t="s">
        <v>79</v>
      </c>
      <c r="C47" s="23"/>
      <c r="D47" s="19" t="s">
        <v>48</v>
      </c>
      <c r="E47" s="19">
        <v>150</v>
      </c>
      <c r="F47" s="22">
        <v>6</v>
      </c>
      <c r="G47" s="22">
        <f t="shared" si="0"/>
        <v>900</v>
      </c>
      <c r="H47" s="22">
        <v>0</v>
      </c>
      <c r="I47" s="22">
        <f t="shared" si="1"/>
        <v>0</v>
      </c>
      <c r="J47" s="22">
        <v>0</v>
      </c>
      <c r="K47" s="22">
        <f t="shared" si="2"/>
        <v>0</v>
      </c>
      <c r="L47" s="30">
        <f t="shared" si="5"/>
        <v>6</v>
      </c>
      <c r="M47" s="22">
        <f t="shared" si="6"/>
        <v>900</v>
      </c>
      <c r="N47" s="22"/>
      <c r="O47" s="19"/>
    </row>
    <row r="48" s="2" customFormat="1" ht="22" customHeight="1" spans="1:15">
      <c r="A48" s="19">
        <v>45</v>
      </c>
      <c r="B48" s="23" t="s">
        <v>218</v>
      </c>
      <c r="C48" s="23" t="s">
        <v>219</v>
      </c>
      <c r="D48" s="19" t="s">
        <v>51</v>
      </c>
      <c r="E48" s="19">
        <v>75</v>
      </c>
      <c r="F48" s="22">
        <v>4</v>
      </c>
      <c r="G48" s="22">
        <f t="shared" si="0"/>
        <v>300</v>
      </c>
      <c r="H48" s="22">
        <v>0</v>
      </c>
      <c r="I48" s="22">
        <f t="shared" si="1"/>
        <v>0</v>
      </c>
      <c r="J48" s="22">
        <v>0</v>
      </c>
      <c r="K48" s="22">
        <f t="shared" si="2"/>
        <v>0</v>
      </c>
      <c r="L48" s="30">
        <f t="shared" si="5"/>
        <v>4</v>
      </c>
      <c r="M48" s="22">
        <f t="shared" si="6"/>
        <v>300</v>
      </c>
      <c r="N48" s="22"/>
      <c r="O48" s="19"/>
    </row>
    <row r="49" s="2" customFormat="1" ht="22" customHeight="1" spans="1:15">
      <c r="A49" s="19">
        <v>46</v>
      </c>
      <c r="B49" s="23" t="s">
        <v>81</v>
      </c>
      <c r="C49" s="23"/>
      <c r="D49" s="19" t="s">
        <v>127</v>
      </c>
      <c r="E49" s="19">
        <v>29</v>
      </c>
      <c r="F49" s="22">
        <v>10</v>
      </c>
      <c r="G49" s="22">
        <f t="shared" si="0"/>
        <v>290</v>
      </c>
      <c r="H49" s="22">
        <v>0</v>
      </c>
      <c r="I49" s="22">
        <f t="shared" si="1"/>
        <v>0</v>
      </c>
      <c r="J49" s="22">
        <v>0</v>
      </c>
      <c r="K49" s="22">
        <f t="shared" si="2"/>
        <v>0</v>
      </c>
      <c r="L49" s="30">
        <f t="shared" si="5"/>
        <v>10</v>
      </c>
      <c r="M49" s="22">
        <f t="shared" si="6"/>
        <v>290</v>
      </c>
      <c r="N49" s="22"/>
      <c r="O49" s="19"/>
    </row>
    <row r="50" s="2" customFormat="1" ht="22" customHeight="1" spans="1:15">
      <c r="A50" s="19">
        <v>47</v>
      </c>
      <c r="B50" s="23" t="s">
        <v>83</v>
      </c>
      <c r="C50" s="23"/>
      <c r="D50" s="19" t="s">
        <v>21</v>
      </c>
      <c r="E50" s="19">
        <v>6</v>
      </c>
      <c r="F50" s="22">
        <v>45</v>
      </c>
      <c r="G50" s="22">
        <f t="shared" si="0"/>
        <v>270</v>
      </c>
      <c r="H50" s="22">
        <v>0</v>
      </c>
      <c r="I50" s="22">
        <f t="shared" si="1"/>
        <v>0</v>
      </c>
      <c r="J50" s="22">
        <v>0</v>
      </c>
      <c r="K50" s="22">
        <f t="shared" si="2"/>
        <v>0</v>
      </c>
      <c r="L50" s="30">
        <f t="shared" si="5"/>
        <v>45</v>
      </c>
      <c r="M50" s="22">
        <f t="shared" si="6"/>
        <v>270</v>
      </c>
      <c r="N50" s="22"/>
      <c r="O50" s="19"/>
    </row>
    <row r="51" s="2" customFormat="1" ht="22" customHeight="1" spans="1:15">
      <c r="A51" s="19">
        <v>48</v>
      </c>
      <c r="B51" s="23" t="s">
        <v>33</v>
      </c>
      <c r="C51" s="23"/>
      <c r="D51" s="19" t="s">
        <v>16</v>
      </c>
      <c r="E51" s="19">
        <v>9</v>
      </c>
      <c r="F51" s="22">
        <v>20</v>
      </c>
      <c r="G51" s="22">
        <f t="shared" si="0"/>
        <v>180</v>
      </c>
      <c r="H51" s="22">
        <v>0</v>
      </c>
      <c r="I51" s="22">
        <f t="shared" si="1"/>
        <v>0</v>
      </c>
      <c r="J51" s="22">
        <v>0</v>
      </c>
      <c r="K51" s="22">
        <f t="shared" si="2"/>
        <v>0</v>
      </c>
      <c r="L51" s="30">
        <f t="shared" si="5"/>
        <v>20</v>
      </c>
      <c r="M51" s="22">
        <f t="shared" si="6"/>
        <v>180</v>
      </c>
      <c r="N51" s="22"/>
      <c r="O51" s="19"/>
    </row>
    <row r="52" s="2" customFormat="1" ht="22" customHeight="1" spans="1:15">
      <c r="A52" s="19">
        <v>49</v>
      </c>
      <c r="B52" s="23" t="s">
        <v>84</v>
      </c>
      <c r="C52" s="23"/>
      <c r="D52" s="19" t="s">
        <v>16</v>
      </c>
      <c r="E52" s="19">
        <v>13</v>
      </c>
      <c r="F52" s="22">
        <v>0</v>
      </c>
      <c r="G52" s="22">
        <f t="shared" si="0"/>
        <v>0</v>
      </c>
      <c r="H52" s="22">
        <v>0</v>
      </c>
      <c r="I52" s="22">
        <f t="shared" si="1"/>
        <v>0</v>
      </c>
      <c r="J52" s="22">
        <v>0</v>
      </c>
      <c r="K52" s="22">
        <f t="shared" si="2"/>
        <v>0</v>
      </c>
      <c r="L52" s="30">
        <f t="shared" si="5"/>
        <v>0</v>
      </c>
      <c r="M52" s="22">
        <f t="shared" si="6"/>
        <v>0</v>
      </c>
      <c r="N52" s="22"/>
      <c r="O52" s="19"/>
    </row>
    <row r="53" s="2" customFormat="1" ht="22" customHeight="1" spans="1:15">
      <c r="A53" s="19">
        <v>50</v>
      </c>
      <c r="B53" s="23" t="s">
        <v>34</v>
      </c>
      <c r="C53" s="23"/>
      <c r="D53" s="19" t="s">
        <v>16</v>
      </c>
      <c r="E53" s="19">
        <v>30</v>
      </c>
      <c r="F53" s="22">
        <v>17</v>
      </c>
      <c r="G53" s="22">
        <f t="shared" si="0"/>
        <v>510</v>
      </c>
      <c r="H53" s="22">
        <v>0</v>
      </c>
      <c r="I53" s="22">
        <f t="shared" si="1"/>
        <v>0</v>
      </c>
      <c r="J53" s="22">
        <v>0</v>
      </c>
      <c r="K53" s="22">
        <f t="shared" si="2"/>
        <v>0</v>
      </c>
      <c r="L53" s="30">
        <f t="shared" si="5"/>
        <v>17</v>
      </c>
      <c r="M53" s="22">
        <f t="shared" si="6"/>
        <v>510</v>
      </c>
      <c r="N53" s="22"/>
      <c r="O53" s="19"/>
    </row>
    <row r="54" s="2" customFormat="1" ht="22" customHeight="1" spans="1:15">
      <c r="A54" s="19">
        <v>51</v>
      </c>
      <c r="B54" s="23" t="s">
        <v>85</v>
      </c>
      <c r="C54" s="23"/>
      <c r="D54" s="19" t="s">
        <v>127</v>
      </c>
      <c r="E54" s="19">
        <v>1.5</v>
      </c>
      <c r="F54" s="22">
        <v>40</v>
      </c>
      <c r="G54" s="22">
        <f t="shared" si="0"/>
        <v>60</v>
      </c>
      <c r="H54" s="22">
        <v>0</v>
      </c>
      <c r="I54" s="22">
        <f t="shared" si="1"/>
        <v>0</v>
      </c>
      <c r="J54" s="22">
        <v>25</v>
      </c>
      <c r="K54" s="22">
        <f t="shared" si="2"/>
        <v>37.5</v>
      </c>
      <c r="L54" s="30">
        <f t="shared" si="5"/>
        <v>15</v>
      </c>
      <c r="M54" s="22">
        <f t="shared" si="6"/>
        <v>22.5</v>
      </c>
      <c r="N54" s="22"/>
      <c r="O54" s="19"/>
    </row>
    <row r="55" s="2" customFormat="1" ht="22" customHeight="1" spans="1:15">
      <c r="A55" s="19">
        <v>52</v>
      </c>
      <c r="B55" s="23" t="s">
        <v>87</v>
      </c>
      <c r="C55" s="23"/>
      <c r="D55" s="19" t="s">
        <v>88</v>
      </c>
      <c r="E55" s="19">
        <v>6</v>
      </c>
      <c r="F55" s="22">
        <v>0</v>
      </c>
      <c r="G55" s="22">
        <f t="shared" si="0"/>
        <v>0</v>
      </c>
      <c r="H55" s="22">
        <v>0</v>
      </c>
      <c r="I55" s="22">
        <f t="shared" si="1"/>
        <v>0</v>
      </c>
      <c r="J55" s="22">
        <v>0</v>
      </c>
      <c r="K55" s="22">
        <f t="shared" si="2"/>
        <v>0</v>
      </c>
      <c r="L55" s="30">
        <f t="shared" si="5"/>
        <v>0</v>
      </c>
      <c r="M55" s="22">
        <f t="shared" si="6"/>
        <v>0</v>
      </c>
      <c r="N55" s="22"/>
      <c r="O55" s="19"/>
    </row>
    <row r="56" s="2" customFormat="1" ht="22" customHeight="1" spans="1:15">
      <c r="A56" s="19">
        <v>53</v>
      </c>
      <c r="B56" s="23" t="s">
        <v>89</v>
      </c>
      <c r="C56" s="23"/>
      <c r="D56" s="19" t="s">
        <v>44</v>
      </c>
      <c r="E56" s="19">
        <v>160</v>
      </c>
      <c r="F56" s="22">
        <v>0</v>
      </c>
      <c r="G56" s="22">
        <f t="shared" si="0"/>
        <v>0</v>
      </c>
      <c r="H56" s="22">
        <v>0</v>
      </c>
      <c r="I56" s="22">
        <f t="shared" si="1"/>
        <v>0</v>
      </c>
      <c r="J56" s="22">
        <v>0</v>
      </c>
      <c r="K56" s="22">
        <f t="shared" si="2"/>
        <v>0</v>
      </c>
      <c r="L56" s="30">
        <v>0</v>
      </c>
      <c r="M56" s="22">
        <f t="shared" si="6"/>
        <v>0</v>
      </c>
      <c r="N56" s="22"/>
      <c r="O56" s="19"/>
    </row>
    <row r="57" s="2" customFormat="1" ht="22" customHeight="1" spans="1:15">
      <c r="A57" s="19">
        <v>54</v>
      </c>
      <c r="B57" s="23" t="s">
        <v>90</v>
      </c>
      <c r="C57" s="23"/>
      <c r="D57" s="19" t="s">
        <v>91</v>
      </c>
      <c r="E57" s="19">
        <v>4.5</v>
      </c>
      <c r="F57" s="22">
        <v>0</v>
      </c>
      <c r="G57" s="22">
        <f t="shared" si="0"/>
        <v>0</v>
      </c>
      <c r="H57" s="22">
        <v>0</v>
      </c>
      <c r="I57" s="22">
        <f t="shared" si="1"/>
        <v>0</v>
      </c>
      <c r="J57" s="22">
        <v>0</v>
      </c>
      <c r="K57" s="22">
        <f t="shared" si="2"/>
        <v>0</v>
      </c>
      <c r="L57" s="30">
        <f t="shared" ref="L57:L62" si="7">F57+H57-J57</f>
        <v>0</v>
      </c>
      <c r="M57" s="22">
        <f t="shared" si="6"/>
        <v>0</v>
      </c>
      <c r="N57" s="22"/>
      <c r="O57" s="19"/>
    </row>
    <row r="58" s="2" customFormat="1" ht="22" customHeight="1" spans="1:15">
      <c r="A58" s="19">
        <v>55</v>
      </c>
      <c r="B58" s="23" t="s">
        <v>92</v>
      </c>
      <c r="C58" s="23"/>
      <c r="D58" s="19" t="s">
        <v>44</v>
      </c>
      <c r="E58" s="19">
        <v>75</v>
      </c>
      <c r="F58" s="22">
        <v>0</v>
      </c>
      <c r="G58" s="22">
        <f t="shared" si="0"/>
        <v>0</v>
      </c>
      <c r="H58" s="22">
        <v>0</v>
      </c>
      <c r="I58" s="22">
        <f t="shared" si="1"/>
        <v>0</v>
      </c>
      <c r="J58" s="22">
        <v>0</v>
      </c>
      <c r="K58" s="22">
        <f t="shared" si="2"/>
        <v>0</v>
      </c>
      <c r="L58" s="30">
        <f t="shared" si="7"/>
        <v>0</v>
      </c>
      <c r="M58" s="22">
        <f t="shared" si="6"/>
        <v>0</v>
      </c>
      <c r="N58" s="22"/>
      <c r="O58" s="19"/>
    </row>
    <row r="59" s="2" customFormat="1" ht="22" customHeight="1" spans="1:15">
      <c r="A59" s="19">
        <v>56</v>
      </c>
      <c r="B59" s="23" t="s">
        <v>93</v>
      </c>
      <c r="C59" s="23"/>
      <c r="D59" s="19" t="s">
        <v>127</v>
      </c>
      <c r="E59" s="19">
        <v>17</v>
      </c>
      <c r="F59" s="22">
        <v>0</v>
      </c>
      <c r="G59" s="22">
        <f t="shared" si="0"/>
        <v>0</v>
      </c>
      <c r="H59" s="22">
        <v>0</v>
      </c>
      <c r="I59" s="22">
        <f t="shared" si="1"/>
        <v>0</v>
      </c>
      <c r="J59" s="22">
        <v>0</v>
      </c>
      <c r="K59" s="22">
        <f t="shared" si="2"/>
        <v>0</v>
      </c>
      <c r="L59" s="30">
        <f t="shared" si="7"/>
        <v>0</v>
      </c>
      <c r="M59" s="22">
        <f t="shared" si="6"/>
        <v>0</v>
      </c>
      <c r="N59" s="22"/>
      <c r="O59" s="19"/>
    </row>
    <row r="60" s="2" customFormat="1" ht="22" customHeight="1" spans="1:15">
      <c r="A60" s="19">
        <v>57</v>
      </c>
      <c r="B60" s="23" t="s">
        <v>94</v>
      </c>
      <c r="C60" s="23"/>
      <c r="D60" s="19" t="s">
        <v>51</v>
      </c>
      <c r="E60" s="19">
        <v>6</v>
      </c>
      <c r="F60" s="22">
        <v>0</v>
      </c>
      <c r="G60" s="22">
        <f t="shared" si="0"/>
        <v>0</v>
      </c>
      <c r="H60" s="22">
        <v>0</v>
      </c>
      <c r="I60" s="22">
        <f t="shared" si="1"/>
        <v>0</v>
      </c>
      <c r="J60" s="22">
        <v>0</v>
      </c>
      <c r="K60" s="22">
        <f t="shared" si="2"/>
        <v>0</v>
      </c>
      <c r="L60" s="30">
        <f t="shared" si="7"/>
        <v>0</v>
      </c>
      <c r="M60" s="22">
        <f t="shared" si="6"/>
        <v>0</v>
      </c>
      <c r="N60" s="22"/>
      <c r="O60" s="19"/>
    </row>
    <row r="61" s="2" customFormat="1" ht="22" customHeight="1" spans="1:15">
      <c r="A61" s="19">
        <v>58</v>
      </c>
      <c r="B61" s="23" t="s">
        <v>95</v>
      </c>
      <c r="C61" s="23"/>
      <c r="D61" s="19" t="s">
        <v>51</v>
      </c>
      <c r="E61" s="19">
        <v>8</v>
      </c>
      <c r="F61" s="22">
        <v>3</v>
      </c>
      <c r="G61" s="22">
        <f t="shared" si="0"/>
        <v>24</v>
      </c>
      <c r="H61" s="22">
        <v>0</v>
      </c>
      <c r="I61" s="22">
        <f t="shared" si="1"/>
        <v>0</v>
      </c>
      <c r="J61" s="22">
        <v>0</v>
      </c>
      <c r="K61" s="22">
        <f t="shared" si="2"/>
        <v>0</v>
      </c>
      <c r="L61" s="30">
        <f t="shared" si="7"/>
        <v>3</v>
      </c>
      <c r="M61" s="22">
        <f t="shared" si="6"/>
        <v>24</v>
      </c>
      <c r="N61" s="22"/>
      <c r="O61" s="19"/>
    </row>
    <row r="62" s="2" customFormat="1" ht="22" customHeight="1" spans="1:15">
      <c r="A62" s="19">
        <v>59</v>
      </c>
      <c r="B62" s="23" t="s">
        <v>96</v>
      </c>
      <c r="C62" s="23"/>
      <c r="D62" s="19" t="s">
        <v>97</v>
      </c>
      <c r="E62" s="19">
        <v>10</v>
      </c>
      <c r="F62" s="22">
        <v>20</v>
      </c>
      <c r="G62" s="22">
        <f t="shared" si="0"/>
        <v>200</v>
      </c>
      <c r="H62" s="22">
        <v>0</v>
      </c>
      <c r="I62" s="22">
        <f t="shared" si="1"/>
        <v>0</v>
      </c>
      <c r="J62" s="22">
        <v>0</v>
      </c>
      <c r="K62" s="22">
        <f t="shared" si="2"/>
        <v>0</v>
      </c>
      <c r="L62" s="30">
        <f t="shared" si="7"/>
        <v>20</v>
      </c>
      <c r="M62" s="22">
        <f t="shared" si="6"/>
        <v>200</v>
      </c>
      <c r="N62" s="22"/>
      <c r="O62" s="19"/>
    </row>
    <row r="63" s="2" customFormat="1" ht="22" customHeight="1" spans="1:15">
      <c r="A63" s="19">
        <v>60</v>
      </c>
      <c r="B63" s="25" t="s">
        <v>36</v>
      </c>
      <c r="C63" s="25"/>
      <c r="D63" s="19"/>
      <c r="E63" s="19"/>
      <c r="F63" s="22">
        <f t="shared" ref="F63:M63" si="8">SUM(F4:F62)</f>
        <v>576</v>
      </c>
      <c r="G63" s="22">
        <f t="shared" si="8"/>
        <v>15538.5</v>
      </c>
      <c r="H63" s="22">
        <f t="shared" si="8"/>
        <v>44</v>
      </c>
      <c r="I63" s="30">
        <f t="shared" si="8"/>
        <v>999</v>
      </c>
      <c r="J63" s="30">
        <f t="shared" si="8"/>
        <v>63</v>
      </c>
      <c r="K63" s="30">
        <f t="shared" si="8"/>
        <v>847.5</v>
      </c>
      <c r="L63" s="30">
        <f t="shared" si="8"/>
        <v>557</v>
      </c>
      <c r="M63" s="32">
        <f t="shared" si="8"/>
        <v>15690</v>
      </c>
      <c r="N63" s="22"/>
      <c r="O63" s="19"/>
    </row>
    <row r="64" ht="63" customHeight="1" spans="1:15">
      <c r="A64" s="34" t="s">
        <v>220</v>
      </c>
      <c r="B64" s="35"/>
      <c r="C64" s="34"/>
      <c r="D64" s="34"/>
      <c r="E64" s="34"/>
      <c r="F64" s="36"/>
      <c r="G64" s="36"/>
      <c r="H64" s="36"/>
      <c r="I64" s="36"/>
      <c r="J64" s="36"/>
      <c r="K64" s="36"/>
      <c r="L64" s="36"/>
      <c r="M64" s="36"/>
      <c r="N64" s="36"/>
      <c r="O64" s="34"/>
    </row>
    <row r="65" customHeight="1" spans="6:12">
      <c r="F65" s="26"/>
      <c r="J65" s="6"/>
      <c r="L65" s="6"/>
    </row>
    <row r="66" customHeight="1" spans="6:12">
      <c r="F66" s="26"/>
      <c r="J66" s="6"/>
      <c r="L66" s="6"/>
    </row>
    <row r="67" customHeight="1" spans="6:12">
      <c r="F67" s="26"/>
      <c r="J67" s="6"/>
      <c r="L67" s="6"/>
    </row>
    <row r="68" customHeight="1" spans="6:12">
      <c r="F68" s="26"/>
      <c r="J68" s="6"/>
      <c r="L68" s="6"/>
    </row>
    <row r="69" customHeight="1" spans="6:12">
      <c r="F69" s="26"/>
      <c r="J69" s="6"/>
      <c r="L69" s="6"/>
    </row>
    <row r="70" customHeight="1" spans="6:12">
      <c r="F70" s="26"/>
      <c r="J70" s="6"/>
      <c r="L70" s="6"/>
    </row>
    <row r="71" customHeight="1" spans="6:12">
      <c r="F71" s="26"/>
      <c r="J71" s="6"/>
      <c r="L71" s="6"/>
    </row>
    <row r="72" customHeight="1" spans="6:12">
      <c r="F72" s="26"/>
      <c r="J72" s="6"/>
      <c r="L72" s="6"/>
    </row>
    <row r="73" customHeight="1" spans="6:12">
      <c r="F73" s="26"/>
      <c r="J73" s="6"/>
      <c r="L73" s="6"/>
    </row>
    <row r="74" customHeight="1" spans="6:12">
      <c r="F74" s="26"/>
      <c r="J74" s="6"/>
      <c r="L74" s="6"/>
    </row>
    <row r="75" customHeight="1" spans="6:12">
      <c r="F75" s="26"/>
      <c r="J75" s="6"/>
      <c r="L75" s="6"/>
    </row>
    <row r="76" customHeight="1" spans="6:12">
      <c r="F76" s="26"/>
      <c r="J76" s="6"/>
      <c r="L76" s="6"/>
    </row>
    <row r="77" customHeight="1" spans="6:12">
      <c r="F77" s="26"/>
      <c r="J77" s="6"/>
      <c r="L77" s="6"/>
    </row>
    <row r="78" customHeight="1" spans="6:12">
      <c r="F78" s="26"/>
      <c r="J78" s="6"/>
      <c r="L78" s="6"/>
    </row>
    <row r="79" customHeight="1" spans="6:12">
      <c r="F79" s="26"/>
      <c r="J79" s="6"/>
      <c r="L79" s="6"/>
    </row>
    <row r="80" customHeight="1" spans="6:12">
      <c r="F80" s="26"/>
      <c r="J80" s="6"/>
      <c r="L80" s="6"/>
    </row>
    <row r="81" customHeight="1" spans="6:12">
      <c r="F81" s="26"/>
      <c r="J81" s="6"/>
      <c r="L81" s="6"/>
    </row>
    <row r="82" customHeight="1" spans="10:12">
      <c r="J82" s="6"/>
      <c r="L82" s="6"/>
    </row>
    <row r="83" customHeight="1" spans="10:12">
      <c r="J83" s="6"/>
      <c r="L83" s="6"/>
    </row>
    <row r="84" customHeight="1" spans="10:12">
      <c r="J84" s="6"/>
      <c r="L84" s="6"/>
    </row>
    <row r="85" customHeight="1" spans="10:12">
      <c r="J85" s="6"/>
      <c r="L85" s="6"/>
    </row>
    <row r="86" customHeight="1" spans="10:12">
      <c r="J86" s="6"/>
      <c r="L86" s="6"/>
    </row>
    <row r="87" customHeight="1" spans="10:12">
      <c r="J87" s="6"/>
      <c r="L87" s="6"/>
    </row>
    <row r="88" customHeight="1" spans="10:12">
      <c r="J88" s="6"/>
      <c r="L88" s="6"/>
    </row>
    <row r="89" customHeight="1" spans="10:12">
      <c r="J89" s="6"/>
      <c r="L89" s="6"/>
    </row>
    <row r="90" customHeight="1" spans="10:12">
      <c r="J90" s="6"/>
      <c r="L90" s="6"/>
    </row>
    <row r="91" customHeight="1" spans="10:12">
      <c r="J91" s="6"/>
      <c r="L91" s="6"/>
    </row>
    <row r="92" customHeight="1" spans="10:12">
      <c r="J92" s="6"/>
      <c r="L92" s="6"/>
    </row>
    <row r="93" customHeight="1" spans="10:12">
      <c r="J93" s="6"/>
      <c r="L93" s="6"/>
    </row>
    <row r="94" customHeight="1" spans="10:12">
      <c r="J94" s="6"/>
      <c r="L94" s="6"/>
    </row>
    <row r="95" customHeight="1" spans="10:12">
      <c r="J95" s="6"/>
      <c r="L95" s="6"/>
    </row>
    <row r="96" customHeight="1" spans="10:12">
      <c r="J96" s="6"/>
      <c r="L96" s="6"/>
    </row>
    <row r="97" customHeight="1" spans="10:12">
      <c r="J97" s="6"/>
      <c r="L97" s="6"/>
    </row>
    <row r="98" customHeight="1" spans="10:12">
      <c r="J98" s="6"/>
      <c r="L98" s="6"/>
    </row>
    <row r="99" customHeight="1" spans="10:12">
      <c r="J99" s="6"/>
      <c r="L99" s="6"/>
    </row>
    <row r="100" customHeight="1" spans="10:12">
      <c r="J100" s="6"/>
      <c r="L100" s="6"/>
    </row>
    <row r="101" customHeight="1" spans="10:12">
      <c r="J101" s="6"/>
      <c r="L101" s="6"/>
    </row>
    <row r="102" customHeight="1" spans="10:12">
      <c r="J102" s="6"/>
      <c r="L102" s="6"/>
    </row>
    <row r="103" customHeight="1" spans="10:12">
      <c r="J103" s="6"/>
      <c r="L103" s="6"/>
    </row>
    <row r="104" customHeight="1" spans="10:12">
      <c r="J104" s="6"/>
      <c r="L104" s="6"/>
    </row>
    <row r="105" customHeight="1" spans="10:12">
      <c r="J105" s="6"/>
      <c r="L105" s="6"/>
    </row>
    <row r="106" customHeight="1" spans="10:12">
      <c r="J106" s="6"/>
      <c r="L106" s="6"/>
    </row>
    <row r="107" customHeight="1" spans="10:12">
      <c r="J107" s="6"/>
      <c r="L107" s="6"/>
    </row>
    <row r="108" customHeight="1" spans="10:12">
      <c r="J108" s="6"/>
      <c r="L108" s="6"/>
    </row>
    <row r="109" customHeight="1" spans="10:12">
      <c r="J109" s="6"/>
      <c r="L109" s="6"/>
    </row>
    <row r="110" customHeight="1" spans="10:12">
      <c r="J110" s="6"/>
      <c r="L110" s="6"/>
    </row>
    <row r="111" customHeight="1" spans="10:12">
      <c r="J111" s="6"/>
      <c r="L111" s="6"/>
    </row>
    <row r="112" customHeight="1" spans="10:12">
      <c r="J112" s="6"/>
      <c r="L112" s="6"/>
    </row>
    <row r="113" customHeight="1" spans="10:12">
      <c r="J113" s="6"/>
      <c r="L113" s="6"/>
    </row>
    <row r="114" customHeight="1" spans="10:12">
      <c r="J114" s="6"/>
      <c r="L114" s="6"/>
    </row>
    <row r="115" customHeight="1" spans="10:12">
      <c r="J115" s="6"/>
      <c r="L115" s="6"/>
    </row>
    <row r="116" customHeight="1" spans="10:12">
      <c r="J116" s="6"/>
      <c r="L116" s="6"/>
    </row>
    <row r="117" customHeight="1" spans="10:12">
      <c r="J117" s="6"/>
      <c r="L117" s="6"/>
    </row>
    <row r="118" customHeight="1" spans="10:12">
      <c r="J118" s="6"/>
      <c r="L118" s="6"/>
    </row>
    <row r="119" customHeight="1" spans="10:12">
      <c r="J119" s="6"/>
      <c r="L119" s="6"/>
    </row>
    <row r="120" customHeight="1" spans="10:12">
      <c r="J120" s="6"/>
      <c r="L120" s="6"/>
    </row>
    <row r="121" customHeight="1" spans="10:12">
      <c r="J121" s="6"/>
      <c r="L121" s="6"/>
    </row>
    <row r="122" customHeight="1" spans="10:12">
      <c r="J122" s="6"/>
      <c r="L122" s="6"/>
    </row>
    <row r="123" customHeight="1" spans="10:12">
      <c r="J123" s="6"/>
      <c r="L123" s="6"/>
    </row>
    <row r="124" customHeight="1" spans="10:12">
      <c r="J124" s="6"/>
      <c r="L124" s="6"/>
    </row>
    <row r="125" customHeight="1" spans="10:12">
      <c r="J125" s="6"/>
      <c r="L125" s="6"/>
    </row>
    <row r="126" customHeight="1" spans="10:12">
      <c r="J126" s="6"/>
      <c r="L126" s="6"/>
    </row>
    <row r="127" customHeight="1" spans="10:12">
      <c r="J127" s="6"/>
      <c r="L127" s="6"/>
    </row>
    <row r="128" customHeight="1" spans="10:12">
      <c r="J128" s="6"/>
      <c r="L128" s="6"/>
    </row>
    <row r="129" customHeight="1" spans="10:12">
      <c r="J129" s="6"/>
      <c r="L129" s="6"/>
    </row>
    <row r="130" customHeight="1" spans="10:12">
      <c r="J130" s="6"/>
      <c r="L130" s="6"/>
    </row>
    <row r="131" customHeight="1" spans="10:12">
      <c r="J131" s="6"/>
      <c r="L131" s="6"/>
    </row>
    <row r="132" customHeight="1" spans="10:12">
      <c r="J132" s="6"/>
      <c r="L132" s="6"/>
    </row>
    <row r="133" customHeight="1" spans="10:12">
      <c r="J133" s="6"/>
      <c r="L133" s="6"/>
    </row>
    <row r="134" customHeight="1" spans="10:12">
      <c r="J134" s="6"/>
      <c r="L134" s="6"/>
    </row>
    <row r="135" customHeight="1" spans="10:12">
      <c r="J135" s="6"/>
      <c r="L135" s="6"/>
    </row>
    <row r="136" customHeight="1" spans="10:12">
      <c r="J136" s="6"/>
      <c r="L136" s="6"/>
    </row>
    <row r="137" customHeight="1" spans="10:12">
      <c r="J137" s="6"/>
      <c r="L137" s="6"/>
    </row>
    <row r="421" customHeight="1" spans="2:2">
      <c r="B421" s="4" t="s">
        <v>38</v>
      </c>
    </row>
  </sheetData>
  <mergeCells count="13">
    <mergeCell ref="A1:O1"/>
    <mergeCell ref="F2:G2"/>
    <mergeCell ref="H2:I2"/>
    <mergeCell ref="J2:K2"/>
    <mergeCell ref="L2:M2"/>
    <mergeCell ref="A64:O64"/>
    <mergeCell ref="A2:A3"/>
    <mergeCell ref="B2:B3"/>
    <mergeCell ref="C2:C3"/>
    <mergeCell ref="D2:D3"/>
    <mergeCell ref="E2:E3"/>
    <mergeCell ref="N2:N3"/>
    <mergeCell ref="O2:O3"/>
  </mergeCells>
  <printOptions horizontalCentered="1"/>
  <pageMargins left="0.251388888888889" right="0.251388888888889" top="0.393055555555556" bottom="0.472222222222222" header="0" footer="0"/>
  <pageSetup paperSize="9" orientation="portrait" horizontalDpi="6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1"/>
  <sheetViews>
    <sheetView workbookViewId="0">
      <pane ySplit="3" topLeftCell="A4" activePane="bottomLeft" state="frozen"/>
      <selection/>
      <selection pane="bottomLeft" activeCell="J20" sqref="J20"/>
    </sheetView>
  </sheetViews>
  <sheetFormatPr defaultColWidth="11" defaultRowHeight="21" customHeight="1"/>
  <cols>
    <col min="1" max="1" width="2.925" style="3" customWidth="1"/>
    <col min="2" max="2" width="7.875" style="4" customWidth="1"/>
    <col min="3" max="3" width="8.75" style="5" customWidth="1"/>
    <col min="4" max="4" width="3.75" style="3" customWidth="1"/>
    <col min="5" max="5" width="7.625" style="3" customWidth="1"/>
    <col min="6" max="6" width="4.48333333333333" style="6" customWidth="1"/>
    <col min="7" max="7" width="6.375" style="6" customWidth="1"/>
    <col min="8" max="8" width="5" style="6" customWidth="1"/>
    <col min="9" max="9" width="5.25833333333333" style="6" customWidth="1"/>
    <col min="10" max="10" width="5.08333333333333" style="7" customWidth="1"/>
    <col min="11" max="11" width="4.55833333333333" style="6" customWidth="1"/>
    <col min="12" max="12" width="5.43333333333333" style="7" customWidth="1"/>
    <col min="13" max="13" width="5.94166666666667" style="6" customWidth="1"/>
    <col min="14" max="14" width="6.11666666666667" style="6" customWidth="1"/>
    <col min="15" max="15" width="20.5" style="3" customWidth="1"/>
    <col min="16" max="16384" width="11" style="3"/>
  </cols>
  <sheetData>
    <row r="1" ht="26" customHeight="1" spans="1:15">
      <c r="A1" s="8" t="s">
        <v>221</v>
      </c>
      <c r="B1" s="9"/>
      <c r="C1" s="10"/>
      <c r="D1" s="8"/>
      <c r="E1" s="8"/>
      <c r="F1" s="11"/>
      <c r="G1" s="11"/>
      <c r="H1" s="11"/>
      <c r="I1" s="11"/>
      <c r="J1" s="11"/>
      <c r="K1" s="11"/>
      <c r="L1" s="11"/>
      <c r="M1" s="11"/>
      <c r="N1" s="11"/>
      <c r="O1" s="8"/>
    </row>
    <row r="2" s="1" customFormat="1" ht="13" customHeight="1" spans="1:15">
      <c r="A2" s="12" t="s">
        <v>1</v>
      </c>
      <c r="B2" s="13" t="s">
        <v>2</v>
      </c>
      <c r="C2" s="13" t="s">
        <v>100</v>
      </c>
      <c r="D2" s="14" t="s">
        <v>3</v>
      </c>
      <c r="E2" s="14" t="s">
        <v>4</v>
      </c>
      <c r="F2" s="15" t="s">
        <v>5</v>
      </c>
      <c r="G2" s="15"/>
      <c r="H2" s="16" t="s">
        <v>6</v>
      </c>
      <c r="I2" s="15"/>
      <c r="J2" s="16" t="s">
        <v>7</v>
      </c>
      <c r="K2" s="15"/>
      <c r="L2" s="15" t="s">
        <v>8</v>
      </c>
      <c r="M2" s="15"/>
      <c r="N2" s="27" t="s">
        <v>207</v>
      </c>
      <c r="O2" s="28" t="s">
        <v>11</v>
      </c>
    </row>
    <row r="3" s="1" customFormat="1" ht="12" customHeight="1" spans="1:15">
      <c r="A3" s="17"/>
      <c r="B3" s="18"/>
      <c r="C3" s="18"/>
      <c r="D3" s="14"/>
      <c r="E3" s="14"/>
      <c r="F3" s="15" t="s">
        <v>12</v>
      </c>
      <c r="G3" s="15" t="s">
        <v>13</v>
      </c>
      <c r="H3" s="16" t="s">
        <v>12</v>
      </c>
      <c r="I3" s="15" t="s">
        <v>13</v>
      </c>
      <c r="J3" s="16" t="s">
        <v>12</v>
      </c>
      <c r="K3" s="15" t="s">
        <v>13</v>
      </c>
      <c r="L3" s="29" t="s">
        <v>12</v>
      </c>
      <c r="M3" s="15" t="s">
        <v>13</v>
      </c>
      <c r="N3" s="27"/>
      <c r="O3" s="28"/>
    </row>
    <row r="4" s="2" customFormat="1" ht="22" customHeight="1" spans="1:15">
      <c r="A4" s="19">
        <v>1</v>
      </c>
      <c r="B4" s="20" t="s">
        <v>59</v>
      </c>
      <c r="C4" s="20" t="s">
        <v>213</v>
      </c>
      <c r="D4" s="19" t="s">
        <v>21</v>
      </c>
      <c r="E4" s="21">
        <v>130</v>
      </c>
      <c r="F4" s="22">
        <v>5</v>
      </c>
      <c r="G4" s="22">
        <f>E4*F4</f>
        <v>650</v>
      </c>
      <c r="H4" s="22">
        <v>0</v>
      </c>
      <c r="I4" s="22">
        <f>H4*E4</f>
        <v>0</v>
      </c>
      <c r="J4" s="22">
        <v>1</v>
      </c>
      <c r="K4" s="22">
        <f>J4*E4</f>
        <v>130</v>
      </c>
      <c r="L4" s="30">
        <f>F4+H4-J4</f>
        <v>4</v>
      </c>
      <c r="M4" s="22">
        <f>E4*L4</f>
        <v>520</v>
      </c>
      <c r="N4" s="22"/>
      <c r="O4" s="28"/>
    </row>
    <row r="5" s="2" customFormat="1" ht="22" customHeight="1" spans="1:15">
      <c r="A5" s="19">
        <v>2</v>
      </c>
      <c r="B5" s="20" t="s">
        <v>60</v>
      </c>
      <c r="C5" s="20" t="s">
        <v>214</v>
      </c>
      <c r="D5" s="19" t="s">
        <v>21</v>
      </c>
      <c r="E5" s="21">
        <v>100</v>
      </c>
      <c r="F5" s="22">
        <v>5</v>
      </c>
      <c r="G5" s="22">
        <f>E5*F5</f>
        <v>500</v>
      </c>
      <c r="H5" s="22">
        <v>0</v>
      </c>
      <c r="I5" s="22">
        <f>H5*E5</f>
        <v>0</v>
      </c>
      <c r="J5" s="22">
        <v>1</v>
      </c>
      <c r="K5" s="22">
        <f>J5*E5</f>
        <v>100</v>
      </c>
      <c r="L5" s="30">
        <f>F5+H5-J5</f>
        <v>4</v>
      </c>
      <c r="M5" s="22">
        <f>E5*L5</f>
        <v>400</v>
      </c>
      <c r="N5" s="22"/>
      <c r="O5" s="28"/>
    </row>
    <row r="6" s="2" customFormat="1" ht="22" customHeight="1" spans="1:15">
      <c r="A6" s="19">
        <v>3</v>
      </c>
      <c r="B6" s="20" t="s">
        <v>61</v>
      </c>
      <c r="C6" s="20" t="s">
        <v>215</v>
      </c>
      <c r="D6" s="19" t="s">
        <v>16</v>
      </c>
      <c r="E6" s="21">
        <v>20</v>
      </c>
      <c r="F6" s="22">
        <v>3</v>
      </c>
      <c r="G6" s="22">
        <f>E6*F6</f>
        <v>60</v>
      </c>
      <c r="H6" s="22">
        <v>0</v>
      </c>
      <c r="I6" s="22">
        <f>H6*E6</f>
        <v>0</v>
      </c>
      <c r="J6" s="22">
        <v>0</v>
      </c>
      <c r="K6" s="22">
        <f>J6*E6</f>
        <v>0</v>
      </c>
      <c r="L6" s="30">
        <f>F6+H6-J6</f>
        <v>3</v>
      </c>
      <c r="M6" s="22">
        <f>E6*L6</f>
        <v>60</v>
      </c>
      <c r="N6" s="22"/>
      <c r="O6" s="28"/>
    </row>
    <row r="7" s="2" customFormat="1" ht="22" customHeight="1" spans="1:15">
      <c r="A7" s="19">
        <v>4</v>
      </c>
      <c r="B7" s="23" t="s">
        <v>63</v>
      </c>
      <c r="C7" s="23" t="s">
        <v>217</v>
      </c>
      <c r="D7" s="19" t="s">
        <v>16</v>
      </c>
      <c r="E7" s="21">
        <v>20</v>
      </c>
      <c r="F7" s="22">
        <v>4</v>
      </c>
      <c r="G7" s="22">
        <f t="shared" ref="G7:G46" si="0">E7*F7</f>
        <v>80</v>
      </c>
      <c r="H7" s="22">
        <v>0</v>
      </c>
      <c r="I7" s="22">
        <f t="shared" ref="I7:I46" si="1">H7*E7</f>
        <v>0</v>
      </c>
      <c r="J7" s="22">
        <v>1</v>
      </c>
      <c r="K7" s="22">
        <f t="shared" ref="K7:K46" si="2">J7*E7</f>
        <v>20</v>
      </c>
      <c r="L7" s="30">
        <f t="shared" ref="L7:L39" si="3">F7+H7-J7</f>
        <v>3</v>
      </c>
      <c r="M7" s="22">
        <f t="shared" ref="M7:M25" si="4">E7*L7</f>
        <v>60</v>
      </c>
      <c r="N7" s="22"/>
      <c r="O7" s="28"/>
    </row>
    <row r="8" s="2" customFormat="1" ht="22" customHeight="1" spans="1:15">
      <c r="A8" s="19">
        <v>5</v>
      </c>
      <c r="B8" s="20" t="s">
        <v>64</v>
      </c>
      <c r="C8" s="20"/>
      <c r="D8" s="19" t="s">
        <v>21</v>
      </c>
      <c r="E8" s="21">
        <v>42</v>
      </c>
      <c r="F8" s="22">
        <v>0</v>
      </c>
      <c r="G8" s="22">
        <f t="shared" si="0"/>
        <v>0</v>
      </c>
      <c r="H8" s="22">
        <v>0</v>
      </c>
      <c r="I8" s="22">
        <f t="shared" si="1"/>
        <v>0</v>
      </c>
      <c r="J8" s="22">
        <v>0</v>
      </c>
      <c r="K8" s="22">
        <f t="shared" si="2"/>
        <v>0</v>
      </c>
      <c r="L8" s="30">
        <f t="shared" si="3"/>
        <v>0</v>
      </c>
      <c r="M8" s="22">
        <f t="shared" si="4"/>
        <v>0</v>
      </c>
      <c r="N8" s="22"/>
      <c r="O8" s="28" t="s">
        <v>222</v>
      </c>
    </row>
    <row r="9" s="2" customFormat="1" ht="22" customHeight="1" spans="1:15">
      <c r="A9" s="19">
        <v>6</v>
      </c>
      <c r="B9" s="20" t="s">
        <v>223</v>
      </c>
      <c r="C9" s="20" t="s">
        <v>23</v>
      </c>
      <c r="D9" s="19" t="s">
        <v>16</v>
      </c>
      <c r="E9" s="21">
        <v>32</v>
      </c>
      <c r="F9" s="22">
        <v>4</v>
      </c>
      <c r="G9" s="22">
        <f t="shared" si="0"/>
        <v>128</v>
      </c>
      <c r="H9" s="22">
        <v>10</v>
      </c>
      <c r="I9" s="22">
        <f t="shared" si="1"/>
        <v>320</v>
      </c>
      <c r="J9" s="22">
        <v>0</v>
      </c>
      <c r="K9" s="22">
        <f t="shared" si="2"/>
        <v>0</v>
      </c>
      <c r="L9" s="30">
        <f t="shared" si="3"/>
        <v>14</v>
      </c>
      <c r="M9" s="22">
        <f t="shared" si="4"/>
        <v>448</v>
      </c>
      <c r="N9" s="22"/>
      <c r="O9" s="28"/>
    </row>
    <row r="10" s="2" customFormat="1" ht="22" customHeight="1" spans="1:15">
      <c r="A10" s="19">
        <v>7</v>
      </c>
      <c r="B10" s="20" t="s">
        <v>66</v>
      </c>
      <c r="C10" s="20"/>
      <c r="D10" s="19" t="s">
        <v>16</v>
      </c>
      <c r="E10" s="21">
        <v>8.5</v>
      </c>
      <c r="F10" s="22">
        <v>6</v>
      </c>
      <c r="G10" s="22">
        <f t="shared" si="0"/>
        <v>51</v>
      </c>
      <c r="H10" s="22">
        <v>0</v>
      </c>
      <c r="I10" s="22">
        <f t="shared" si="1"/>
        <v>0</v>
      </c>
      <c r="J10" s="22">
        <v>0</v>
      </c>
      <c r="K10" s="22">
        <f t="shared" si="2"/>
        <v>0</v>
      </c>
      <c r="L10" s="30">
        <f t="shared" si="3"/>
        <v>6</v>
      </c>
      <c r="M10" s="22">
        <f t="shared" si="4"/>
        <v>51</v>
      </c>
      <c r="N10" s="22"/>
      <c r="O10" s="28"/>
    </row>
    <row r="11" s="2" customFormat="1" ht="22" customHeight="1" spans="1:15">
      <c r="A11" s="19">
        <v>8</v>
      </c>
      <c r="B11" s="20" t="s">
        <v>67</v>
      </c>
      <c r="C11" s="20"/>
      <c r="D11" s="19" t="s">
        <v>16</v>
      </c>
      <c r="E11" s="21">
        <v>9.5</v>
      </c>
      <c r="F11" s="22">
        <v>15</v>
      </c>
      <c r="G11" s="22">
        <f t="shared" si="0"/>
        <v>142.5</v>
      </c>
      <c r="H11" s="22">
        <v>10</v>
      </c>
      <c r="I11" s="22">
        <f t="shared" si="1"/>
        <v>95</v>
      </c>
      <c r="J11" s="22">
        <v>14</v>
      </c>
      <c r="K11" s="22">
        <f t="shared" si="2"/>
        <v>133</v>
      </c>
      <c r="L11" s="30">
        <f t="shared" si="3"/>
        <v>11</v>
      </c>
      <c r="M11" s="22">
        <f t="shared" si="4"/>
        <v>104.5</v>
      </c>
      <c r="N11" s="22"/>
      <c r="O11" s="28"/>
    </row>
    <row r="12" s="2" customFormat="1" ht="22" customHeight="1" spans="1:15">
      <c r="A12" s="19">
        <v>9</v>
      </c>
      <c r="B12" s="20" t="s">
        <v>68</v>
      </c>
      <c r="C12" s="20"/>
      <c r="D12" s="19" t="s">
        <v>16</v>
      </c>
      <c r="E12" s="21">
        <v>9</v>
      </c>
      <c r="F12" s="22">
        <v>25</v>
      </c>
      <c r="G12" s="22">
        <f t="shared" si="0"/>
        <v>225</v>
      </c>
      <c r="H12" s="22">
        <v>0</v>
      </c>
      <c r="I12" s="22">
        <f t="shared" si="1"/>
        <v>0</v>
      </c>
      <c r="J12" s="22">
        <v>5</v>
      </c>
      <c r="K12" s="22">
        <f t="shared" si="2"/>
        <v>45</v>
      </c>
      <c r="L12" s="30">
        <f t="shared" si="3"/>
        <v>20</v>
      </c>
      <c r="M12" s="22">
        <f t="shared" si="4"/>
        <v>180</v>
      </c>
      <c r="N12" s="22"/>
      <c r="O12" s="28"/>
    </row>
    <row r="13" s="2" customFormat="1" ht="22" customHeight="1" spans="1:15">
      <c r="A13" s="19">
        <v>10</v>
      </c>
      <c r="B13" s="20" t="s">
        <v>224</v>
      </c>
      <c r="C13" s="20"/>
      <c r="D13" s="19" t="s">
        <v>21</v>
      </c>
      <c r="E13" s="21">
        <v>20</v>
      </c>
      <c r="F13" s="22">
        <v>5</v>
      </c>
      <c r="G13" s="22">
        <f t="shared" si="0"/>
        <v>100</v>
      </c>
      <c r="H13" s="22">
        <v>0</v>
      </c>
      <c r="I13" s="22">
        <f t="shared" si="1"/>
        <v>0</v>
      </c>
      <c r="J13" s="22">
        <v>0</v>
      </c>
      <c r="K13" s="22">
        <f t="shared" si="2"/>
        <v>0</v>
      </c>
      <c r="L13" s="30">
        <f t="shared" si="3"/>
        <v>5</v>
      </c>
      <c r="M13" s="22">
        <f t="shared" si="4"/>
        <v>100</v>
      </c>
      <c r="N13" s="22"/>
      <c r="O13" s="28"/>
    </row>
    <row r="14" s="2" customFormat="1" ht="22" customHeight="1" spans="1:15">
      <c r="A14" s="19">
        <v>11</v>
      </c>
      <c r="B14" s="20" t="s">
        <v>225</v>
      </c>
      <c r="C14" s="20"/>
      <c r="D14" s="19" t="s">
        <v>16</v>
      </c>
      <c r="E14" s="21">
        <v>25</v>
      </c>
      <c r="F14" s="22">
        <v>60</v>
      </c>
      <c r="G14" s="22">
        <f t="shared" si="0"/>
        <v>1500</v>
      </c>
      <c r="H14" s="22">
        <v>0</v>
      </c>
      <c r="I14" s="22">
        <f t="shared" si="1"/>
        <v>0</v>
      </c>
      <c r="J14" s="22">
        <v>3</v>
      </c>
      <c r="K14" s="22">
        <f t="shared" si="2"/>
        <v>75</v>
      </c>
      <c r="L14" s="30">
        <f t="shared" si="3"/>
        <v>57</v>
      </c>
      <c r="M14" s="22">
        <f t="shared" si="4"/>
        <v>1425</v>
      </c>
      <c r="N14" s="22"/>
      <c r="O14" s="28"/>
    </row>
    <row r="15" s="2" customFormat="1" ht="22" customHeight="1" spans="1:15">
      <c r="A15" s="19">
        <v>12</v>
      </c>
      <c r="B15" s="20" t="s">
        <v>226</v>
      </c>
      <c r="C15" s="20" t="s">
        <v>15</v>
      </c>
      <c r="D15" s="19" t="s">
        <v>16</v>
      </c>
      <c r="E15" s="21">
        <v>50</v>
      </c>
      <c r="F15" s="22">
        <v>4</v>
      </c>
      <c r="G15" s="22">
        <f t="shared" si="0"/>
        <v>200</v>
      </c>
      <c r="H15" s="22">
        <v>5</v>
      </c>
      <c r="I15" s="22">
        <f t="shared" si="1"/>
        <v>250</v>
      </c>
      <c r="J15" s="22">
        <v>0</v>
      </c>
      <c r="K15" s="22">
        <f t="shared" si="2"/>
        <v>0</v>
      </c>
      <c r="L15" s="30">
        <f t="shared" si="3"/>
        <v>9</v>
      </c>
      <c r="M15" s="22">
        <f t="shared" si="4"/>
        <v>450</v>
      </c>
      <c r="N15" s="22"/>
      <c r="O15" s="28"/>
    </row>
    <row r="16" s="2" customFormat="1" ht="22" customHeight="1" spans="1:15">
      <c r="A16" s="19">
        <v>13</v>
      </c>
      <c r="B16" s="20" t="s">
        <v>227</v>
      </c>
      <c r="C16" s="20"/>
      <c r="D16" s="19" t="s">
        <v>16</v>
      </c>
      <c r="E16" s="21">
        <v>55</v>
      </c>
      <c r="F16" s="22">
        <v>10</v>
      </c>
      <c r="G16" s="22">
        <f t="shared" si="0"/>
        <v>550</v>
      </c>
      <c r="H16" s="22">
        <v>0</v>
      </c>
      <c r="I16" s="22">
        <f t="shared" si="1"/>
        <v>0</v>
      </c>
      <c r="J16" s="22">
        <v>2</v>
      </c>
      <c r="K16" s="22">
        <f t="shared" si="2"/>
        <v>110</v>
      </c>
      <c r="L16" s="30">
        <f t="shared" si="3"/>
        <v>8</v>
      </c>
      <c r="M16" s="22">
        <f t="shared" si="4"/>
        <v>440</v>
      </c>
      <c r="N16" s="22"/>
      <c r="O16" s="28" t="s">
        <v>228</v>
      </c>
    </row>
    <row r="17" s="2" customFormat="1" ht="22" customHeight="1" spans="1:15">
      <c r="A17" s="19">
        <v>14</v>
      </c>
      <c r="B17" s="23" t="s">
        <v>229</v>
      </c>
      <c r="C17" s="23"/>
      <c r="D17" s="19" t="s">
        <v>16</v>
      </c>
      <c r="E17" s="19">
        <v>16</v>
      </c>
      <c r="F17" s="22">
        <v>0</v>
      </c>
      <c r="G17" s="22">
        <f t="shared" si="0"/>
        <v>0</v>
      </c>
      <c r="H17" s="22">
        <v>14</v>
      </c>
      <c r="I17" s="22">
        <f t="shared" si="1"/>
        <v>224</v>
      </c>
      <c r="J17" s="22">
        <v>0</v>
      </c>
      <c r="K17" s="22">
        <f t="shared" si="2"/>
        <v>0</v>
      </c>
      <c r="L17" s="30">
        <f t="shared" si="3"/>
        <v>14</v>
      </c>
      <c r="M17" s="22">
        <f t="shared" si="4"/>
        <v>224</v>
      </c>
      <c r="N17" s="22"/>
      <c r="O17" s="28"/>
    </row>
    <row r="18" s="2" customFormat="1" ht="22" customHeight="1" spans="1:15">
      <c r="A18" s="19">
        <v>15</v>
      </c>
      <c r="B18" s="20" t="s">
        <v>230</v>
      </c>
      <c r="C18" s="20"/>
      <c r="D18" s="19" t="s">
        <v>16</v>
      </c>
      <c r="E18" s="19">
        <v>45</v>
      </c>
      <c r="F18" s="22">
        <v>19</v>
      </c>
      <c r="G18" s="22">
        <f t="shared" si="0"/>
        <v>855</v>
      </c>
      <c r="H18" s="22">
        <v>0</v>
      </c>
      <c r="I18" s="22">
        <f t="shared" si="1"/>
        <v>0</v>
      </c>
      <c r="J18" s="22">
        <v>0</v>
      </c>
      <c r="K18" s="22">
        <f t="shared" si="2"/>
        <v>0</v>
      </c>
      <c r="L18" s="30">
        <f t="shared" si="3"/>
        <v>19</v>
      </c>
      <c r="M18" s="22">
        <f t="shared" si="4"/>
        <v>855</v>
      </c>
      <c r="N18" s="22"/>
      <c r="O18" s="28"/>
    </row>
    <row r="19" s="2" customFormat="1" ht="22" customHeight="1" spans="1:15">
      <c r="A19" s="19">
        <v>16</v>
      </c>
      <c r="B19" s="20" t="s">
        <v>161</v>
      </c>
      <c r="C19" s="20"/>
      <c r="D19" s="19" t="s">
        <v>16</v>
      </c>
      <c r="E19" s="19">
        <v>30</v>
      </c>
      <c r="F19" s="22">
        <v>2</v>
      </c>
      <c r="G19" s="22">
        <f t="shared" si="0"/>
        <v>60</v>
      </c>
      <c r="H19" s="22">
        <v>0</v>
      </c>
      <c r="I19" s="22">
        <f t="shared" si="1"/>
        <v>0</v>
      </c>
      <c r="J19" s="22">
        <v>0</v>
      </c>
      <c r="K19" s="22">
        <f t="shared" si="2"/>
        <v>0</v>
      </c>
      <c r="L19" s="30">
        <f t="shared" si="3"/>
        <v>2</v>
      </c>
      <c r="M19" s="22">
        <f t="shared" si="4"/>
        <v>60</v>
      </c>
      <c r="N19" s="22"/>
      <c r="O19" s="28"/>
    </row>
    <row r="20" s="2" customFormat="1" ht="22" customHeight="1" spans="1:15">
      <c r="A20" s="19">
        <v>17</v>
      </c>
      <c r="B20" s="20" t="s">
        <v>71</v>
      </c>
      <c r="C20" s="20" t="s">
        <v>114</v>
      </c>
      <c r="D20" s="19" t="s">
        <v>21</v>
      </c>
      <c r="E20" s="19">
        <v>15</v>
      </c>
      <c r="F20" s="22">
        <v>12</v>
      </c>
      <c r="G20" s="22">
        <f t="shared" si="0"/>
        <v>180</v>
      </c>
      <c r="H20" s="22">
        <v>0</v>
      </c>
      <c r="I20" s="22">
        <f t="shared" si="1"/>
        <v>0</v>
      </c>
      <c r="J20" s="22">
        <v>2</v>
      </c>
      <c r="K20" s="22">
        <f t="shared" si="2"/>
        <v>30</v>
      </c>
      <c r="L20" s="30">
        <f t="shared" si="3"/>
        <v>10</v>
      </c>
      <c r="M20" s="22">
        <f t="shared" si="4"/>
        <v>150</v>
      </c>
      <c r="N20" s="22"/>
      <c r="O20" s="28" t="s">
        <v>231</v>
      </c>
    </row>
    <row r="21" s="2" customFormat="1" ht="22" customHeight="1" spans="1:15">
      <c r="A21" s="19">
        <v>18</v>
      </c>
      <c r="B21" s="23" t="s">
        <v>19</v>
      </c>
      <c r="C21" s="23"/>
      <c r="D21" s="19" t="s">
        <v>21</v>
      </c>
      <c r="E21" s="19">
        <v>12</v>
      </c>
      <c r="F21" s="22">
        <v>1</v>
      </c>
      <c r="G21" s="22">
        <f t="shared" si="0"/>
        <v>12</v>
      </c>
      <c r="H21" s="22">
        <v>0</v>
      </c>
      <c r="I21" s="22">
        <f t="shared" si="1"/>
        <v>0</v>
      </c>
      <c r="J21" s="22">
        <v>0</v>
      </c>
      <c r="K21" s="22">
        <f t="shared" si="2"/>
        <v>0</v>
      </c>
      <c r="L21" s="30">
        <f t="shared" si="3"/>
        <v>1</v>
      </c>
      <c r="M21" s="22">
        <f t="shared" si="4"/>
        <v>12</v>
      </c>
      <c r="N21" s="22"/>
      <c r="O21" s="28"/>
    </row>
    <row r="22" s="2" customFormat="1" ht="22" customHeight="1" spans="1:15">
      <c r="A22" s="19">
        <v>19</v>
      </c>
      <c r="B22" s="20" t="s">
        <v>232</v>
      </c>
      <c r="C22" s="20"/>
      <c r="D22" s="19" t="s">
        <v>16</v>
      </c>
      <c r="E22" s="19">
        <v>38</v>
      </c>
      <c r="F22" s="22">
        <v>16</v>
      </c>
      <c r="G22" s="22">
        <f t="shared" si="0"/>
        <v>608</v>
      </c>
      <c r="H22" s="22">
        <v>0</v>
      </c>
      <c r="I22" s="22">
        <f t="shared" si="1"/>
        <v>0</v>
      </c>
      <c r="J22" s="22">
        <v>1</v>
      </c>
      <c r="K22" s="22">
        <f t="shared" si="2"/>
        <v>38</v>
      </c>
      <c r="L22" s="30">
        <f t="shared" si="3"/>
        <v>15</v>
      </c>
      <c r="M22" s="22">
        <f t="shared" si="4"/>
        <v>570</v>
      </c>
      <c r="N22" s="22"/>
      <c r="O22" s="28"/>
    </row>
    <row r="23" s="2" customFormat="1" ht="22" customHeight="1" spans="1:15">
      <c r="A23" s="19">
        <v>20</v>
      </c>
      <c r="B23" s="20" t="s">
        <v>233</v>
      </c>
      <c r="C23" s="20"/>
      <c r="D23" s="19" t="s">
        <v>16</v>
      </c>
      <c r="E23" s="19">
        <v>18</v>
      </c>
      <c r="F23" s="22">
        <v>35</v>
      </c>
      <c r="G23" s="22">
        <f t="shared" si="0"/>
        <v>630</v>
      </c>
      <c r="H23" s="22">
        <v>0</v>
      </c>
      <c r="I23" s="22">
        <f t="shared" si="1"/>
        <v>0</v>
      </c>
      <c r="J23" s="22">
        <v>5</v>
      </c>
      <c r="K23" s="22">
        <f t="shared" si="2"/>
        <v>90</v>
      </c>
      <c r="L23" s="30">
        <f t="shared" si="3"/>
        <v>30</v>
      </c>
      <c r="M23" s="22">
        <f t="shared" si="4"/>
        <v>540</v>
      </c>
      <c r="N23" s="22"/>
      <c r="O23" s="28"/>
    </row>
    <row r="24" s="2" customFormat="1" ht="22" customHeight="1" spans="1:15">
      <c r="A24" s="19">
        <v>21</v>
      </c>
      <c r="B24" s="23" t="s">
        <v>24</v>
      </c>
      <c r="C24" s="23" t="s">
        <v>234</v>
      </c>
      <c r="D24" s="19" t="s">
        <v>21</v>
      </c>
      <c r="E24" s="19">
        <v>45</v>
      </c>
      <c r="F24" s="22">
        <v>16</v>
      </c>
      <c r="G24" s="22">
        <f t="shared" si="0"/>
        <v>720</v>
      </c>
      <c r="H24" s="22">
        <v>0</v>
      </c>
      <c r="I24" s="22">
        <f t="shared" si="1"/>
        <v>0</v>
      </c>
      <c r="J24" s="22">
        <v>0</v>
      </c>
      <c r="K24" s="22">
        <f t="shared" si="2"/>
        <v>0</v>
      </c>
      <c r="L24" s="30">
        <f t="shared" si="3"/>
        <v>16</v>
      </c>
      <c r="M24" s="22">
        <f t="shared" si="4"/>
        <v>720</v>
      </c>
      <c r="N24" s="22"/>
      <c r="O24" s="28" t="s">
        <v>235</v>
      </c>
    </row>
    <row r="25" s="2" customFormat="1" ht="22" customHeight="1" spans="1:15">
      <c r="A25" s="19">
        <v>22</v>
      </c>
      <c r="B25" s="20" t="s">
        <v>73</v>
      </c>
      <c r="C25" s="20"/>
      <c r="D25" s="19" t="s">
        <v>21</v>
      </c>
      <c r="E25" s="19">
        <v>4</v>
      </c>
      <c r="F25" s="22">
        <v>4</v>
      </c>
      <c r="G25" s="22">
        <f t="shared" si="0"/>
        <v>16</v>
      </c>
      <c r="H25" s="22">
        <v>0</v>
      </c>
      <c r="I25" s="22">
        <f t="shared" si="1"/>
        <v>0</v>
      </c>
      <c r="J25" s="22">
        <v>0</v>
      </c>
      <c r="K25" s="22">
        <f t="shared" si="2"/>
        <v>0</v>
      </c>
      <c r="L25" s="30">
        <f t="shared" si="3"/>
        <v>4</v>
      </c>
      <c r="M25" s="22">
        <f t="shared" si="4"/>
        <v>16</v>
      </c>
      <c r="N25" s="22"/>
      <c r="O25" s="28"/>
    </row>
    <row r="26" s="2" customFormat="1" ht="22" customHeight="1" spans="1:15">
      <c r="A26" s="19">
        <v>23</v>
      </c>
      <c r="B26" s="23" t="s">
        <v>236</v>
      </c>
      <c r="C26" s="23"/>
      <c r="D26" s="19" t="s">
        <v>16</v>
      </c>
      <c r="E26" s="24"/>
      <c r="F26" s="22">
        <v>15</v>
      </c>
      <c r="G26" s="22">
        <f t="shared" si="0"/>
        <v>0</v>
      </c>
      <c r="H26" s="22">
        <v>0</v>
      </c>
      <c r="I26" s="22">
        <f t="shared" si="1"/>
        <v>0</v>
      </c>
      <c r="J26" s="22">
        <v>0</v>
      </c>
      <c r="K26" s="22">
        <f t="shared" si="2"/>
        <v>0</v>
      </c>
      <c r="L26" s="30">
        <f t="shared" si="3"/>
        <v>15</v>
      </c>
      <c r="M26" s="22">
        <f>L26*E26</f>
        <v>0</v>
      </c>
      <c r="N26" s="31"/>
      <c r="O26" s="28"/>
    </row>
    <row r="27" s="2" customFormat="1" ht="22" customHeight="1" spans="1:15">
      <c r="A27" s="19">
        <v>24</v>
      </c>
      <c r="B27" s="20" t="s">
        <v>237</v>
      </c>
      <c r="C27" s="20" t="s">
        <v>115</v>
      </c>
      <c r="D27" s="19" t="s">
        <v>16</v>
      </c>
      <c r="E27" s="24"/>
      <c r="F27" s="22">
        <v>9</v>
      </c>
      <c r="G27" s="22">
        <f t="shared" si="0"/>
        <v>0</v>
      </c>
      <c r="H27" s="22">
        <v>0</v>
      </c>
      <c r="I27" s="22">
        <f t="shared" si="1"/>
        <v>0</v>
      </c>
      <c r="J27" s="22">
        <v>0</v>
      </c>
      <c r="K27" s="22">
        <f t="shared" si="2"/>
        <v>0</v>
      </c>
      <c r="L27" s="30">
        <f t="shared" si="3"/>
        <v>9</v>
      </c>
      <c r="M27" s="22">
        <f t="shared" ref="M27:M33" si="5">E27*L27</f>
        <v>0</v>
      </c>
      <c r="N27" s="31"/>
      <c r="O27" s="28" t="s">
        <v>238</v>
      </c>
    </row>
    <row r="28" s="2" customFormat="1" ht="22" customHeight="1" spans="1:15">
      <c r="A28" s="19">
        <v>25</v>
      </c>
      <c r="B28" s="20" t="s">
        <v>76</v>
      </c>
      <c r="C28" s="20"/>
      <c r="D28" s="19" t="s">
        <v>21</v>
      </c>
      <c r="E28" s="24"/>
      <c r="F28" s="22">
        <v>20</v>
      </c>
      <c r="G28" s="22">
        <f t="shared" si="0"/>
        <v>0</v>
      </c>
      <c r="H28" s="22">
        <v>0</v>
      </c>
      <c r="I28" s="22">
        <f t="shared" si="1"/>
        <v>0</v>
      </c>
      <c r="J28" s="22">
        <v>0</v>
      </c>
      <c r="K28" s="22">
        <f t="shared" si="2"/>
        <v>0</v>
      </c>
      <c r="L28" s="30">
        <f t="shared" si="3"/>
        <v>20</v>
      </c>
      <c r="M28" s="22">
        <f t="shared" si="5"/>
        <v>0</v>
      </c>
      <c r="N28" s="31"/>
      <c r="O28" s="28"/>
    </row>
    <row r="29" s="2" customFormat="1" ht="22" customHeight="1" spans="1:15">
      <c r="A29" s="19">
        <v>26</v>
      </c>
      <c r="B29" s="23" t="s">
        <v>77</v>
      </c>
      <c r="C29" s="23"/>
      <c r="D29" s="19" t="s">
        <v>21</v>
      </c>
      <c r="E29" s="19">
        <v>7.5</v>
      </c>
      <c r="F29" s="22">
        <v>8</v>
      </c>
      <c r="G29" s="22">
        <f t="shared" si="0"/>
        <v>60</v>
      </c>
      <c r="H29" s="22">
        <v>0</v>
      </c>
      <c r="I29" s="22">
        <f t="shared" si="1"/>
        <v>0</v>
      </c>
      <c r="J29" s="22">
        <v>0</v>
      </c>
      <c r="K29" s="22">
        <f t="shared" si="2"/>
        <v>0</v>
      </c>
      <c r="L29" s="30">
        <f t="shared" si="3"/>
        <v>8</v>
      </c>
      <c r="M29" s="22">
        <f t="shared" si="5"/>
        <v>60</v>
      </c>
      <c r="N29" s="31"/>
      <c r="O29" s="28"/>
    </row>
    <row r="30" s="2" customFormat="1" ht="22" customHeight="1" spans="1:15">
      <c r="A30" s="19">
        <v>27</v>
      </c>
      <c r="B30" s="20" t="s">
        <v>78</v>
      </c>
      <c r="C30" s="20"/>
      <c r="D30" s="19" t="s">
        <v>16</v>
      </c>
      <c r="E30" s="19">
        <v>13</v>
      </c>
      <c r="F30" s="22">
        <v>39</v>
      </c>
      <c r="G30" s="22">
        <f t="shared" si="0"/>
        <v>507</v>
      </c>
      <c r="H30" s="22">
        <v>0</v>
      </c>
      <c r="I30" s="22">
        <f t="shared" si="1"/>
        <v>0</v>
      </c>
      <c r="J30" s="22">
        <v>3</v>
      </c>
      <c r="K30" s="22">
        <f t="shared" si="2"/>
        <v>39</v>
      </c>
      <c r="L30" s="30">
        <f t="shared" si="3"/>
        <v>36</v>
      </c>
      <c r="M30" s="22">
        <f t="shared" si="5"/>
        <v>468</v>
      </c>
      <c r="N30" s="22"/>
      <c r="O30" s="28" t="s">
        <v>239</v>
      </c>
    </row>
    <row r="31" s="2" customFormat="1" ht="22" customHeight="1" spans="1:15">
      <c r="A31" s="19">
        <v>28</v>
      </c>
      <c r="B31" s="23" t="s">
        <v>83</v>
      </c>
      <c r="C31" s="23"/>
      <c r="D31" s="19" t="s">
        <v>21</v>
      </c>
      <c r="E31" s="19">
        <v>6</v>
      </c>
      <c r="F31" s="22">
        <v>45</v>
      </c>
      <c r="G31" s="22">
        <f t="shared" si="0"/>
        <v>270</v>
      </c>
      <c r="H31" s="22">
        <v>0</v>
      </c>
      <c r="I31" s="22">
        <f t="shared" si="1"/>
        <v>0</v>
      </c>
      <c r="J31" s="22">
        <v>0</v>
      </c>
      <c r="K31" s="22">
        <f t="shared" si="2"/>
        <v>0</v>
      </c>
      <c r="L31" s="30">
        <f t="shared" si="3"/>
        <v>45</v>
      </c>
      <c r="M31" s="22">
        <f t="shared" si="5"/>
        <v>270</v>
      </c>
      <c r="N31" s="22"/>
      <c r="O31" s="28"/>
    </row>
    <row r="32" s="2" customFormat="1" ht="22" customHeight="1" spans="1:15">
      <c r="A32" s="19">
        <v>29</v>
      </c>
      <c r="B32" s="23" t="s">
        <v>33</v>
      </c>
      <c r="C32" s="23"/>
      <c r="D32" s="19" t="s">
        <v>16</v>
      </c>
      <c r="E32" s="19">
        <v>9</v>
      </c>
      <c r="F32" s="22">
        <v>20</v>
      </c>
      <c r="G32" s="22">
        <f t="shared" si="0"/>
        <v>180</v>
      </c>
      <c r="H32" s="22">
        <v>0</v>
      </c>
      <c r="I32" s="22">
        <f t="shared" si="1"/>
        <v>0</v>
      </c>
      <c r="J32" s="22">
        <v>0</v>
      </c>
      <c r="K32" s="22">
        <f t="shared" si="2"/>
        <v>0</v>
      </c>
      <c r="L32" s="30">
        <f t="shared" si="3"/>
        <v>20</v>
      </c>
      <c r="M32" s="22">
        <f t="shared" si="5"/>
        <v>180</v>
      </c>
      <c r="N32" s="22"/>
      <c r="O32" s="28"/>
    </row>
    <row r="33" s="2" customFormat="1" ht="22" customHeight="1" spans="1:15">
      <c r="A33" s="19">
        <v>30</v>
      </c>
      <c r="B33" s="23" t="s">
        <v>34</v>
      </c>
      <c r="C33" s="23"/>
      <c r="D33" s="19" t="s">
        <v>16</v>
      </c>
      <c r="E33" s="19">
        <v>30</v>
      </c>
      <c r="F33" s="22">
        <v>17</v>
      </c>
      <c r="G33" s="22">
        <f t="shared" si="0"/>
        <v>510</v>
      </c>
      <c r="H33" s="22">
        <v>0</v>
      </c>
      <c r="I33" s="22">
        <f t="shared" si="1"/>
        <v>0</v>
      </c>
      <c r="J33" s="22">
        <v>0</v>
      </c>
      <c r="K33" s="22">
        <f t="shared" si="2"/>
        <v>0</v>
      </c>
      <c r="L33" s="30">
        <f t="shared" si="3"/>
        <v>17</v>
      </c>
      <c r="M33" s="22">
        <f t="shared" si="5"/>
        <v>510</v>
      </c>
      <c r="N33" s="22"/>
      <c r="O33" s="28"/>
    </row>
    <row r="34" s="2" customFormat="1" ht="22" customHeight="1" spans="1:15">
      <c r="A34" s="19">
        <v>31</v>
      </c>
      <c r="B34" s="25" t="s">
        <v>36</v>
      </c>
      <c r="C34" s="25"/>
      <c r="D34" s="19"/>
      <c r="E34" s="19"/>
      <c r="F34" s="22">
        <f t="shared" ref="F34:M34" si="6">SUM(F4:F33)</f>
        <v>424</v>
      </c>
      <c r="G34" s="22">
        <f t="shared" si="6"/>
        <v>8794.5</v>
      </c>
      <c r="H34" s="22">
        <f t="shared" si="6"/>
        <v>39</v>
      </c>
      <c r="I34" s="30">
        <f t="shared" si="6"/>
        <v>889</v>
      </c>
      <c r="J34" s="30">
        <f t="shared" si="6"/>
        <v>38</v>
      </c>
      <c r="K34" s="30">
        <f t="shared" si="6"/>
        <v>810</v>
      </c>
      <c r="L34" s="30">
        <f t="shared" si="6"/>
        <v>425</v>
      </c>
      <c r="M34" s="32">
        <f t="shared" si="6"/>
        <v>8873.5</v>
      </c>
      <c r="N34" s="22"/>
      <c r="O34" s="28"/>
    </row>
    <row r="35" customHeight="1" spans="6:12">
      <c r="F35" s="26"/>
      <c r="J35" s="6"/>
      <c r="L35" s="6"/>
    </row>
    <row r="36" customHeight="1" spans="6:12">
      <c r="F36" s="26"/>
      <c r="J36" s="6"/>
      <c r="L36" s="6"/>
    </row>
    <row r="37" customHeight="1" spans="6:12">
      <c r="F37" s="26"/>
      <c r="J37" s="6"/>
      <c r="L37" s="6"/>
    </row>
    <row r="38" customHeight="1" spans="6:12">
      <c r="F38" s="26"/>
      <c r="J38" s="6"/>
      <c r="L38" s="6"/>
    </row>
    <row r="39" customHeight="1" spans="6:12">
      <c r="F39" s="26"/>
      <c r="J39" s="6"/>
      <c r="L39" s="6"/>
    </row>
    <row r="40" customHeight="1" spans="6:12">
      <c r="F40" s="26"/>
      <c r="J40" s="6"/>
      <c r="L40" s="6"/>
    </row>
    <row r="41" customHeight="1" spans="6:12">
      <c r="F41" s="26"/>
      <c r="J41" s="6"/>
      <c r="L41" s="6"/>
    </row>
    <row r="42" customHeight="1" spans="6:12">
      <c r="F42" s="26"/>
      <c r="J42" s="6"/>
      <c r="L42" s="6"/>
    </row>
    <row r="43" customHeight="1" spans="6:12">
      <c r="F43" s="26"/>
      <c r="J43" s="6"/>
      <c r="L43" s="6"/>
    </row>
    <row r="44" customHeight="1" spans="6:12">
      <c r="F44" s="26"/>
      <c r="J44" s="6"/>
      <c r="L44" s="6"/>
    </row>
    <row r="45" customHeight="1" spans="6:12">
      <c r="F45" s="26"/>
      <c r="J45" s="6"/>
      <c r="L45" s="6"/>
    </row>
    <row r="46" customHeight="1" spans="6:12">
      <c r="F46" s="26"/>
      <c r="J46" s="6"/>
      <c r="L46" s="6"/>
    </row>
    <row r="47" customHeight="1" spans="6:12">
      <c r="F47" s="26"/>
      <c r="J47" s="6"/>
      <c r="L47" s="6"/>
    </row>
    <row r="48" customHeight="1" spans="6:12">
      <c r="F48" s="26"/>
      <c r="J48" s="6"/>
      <c r="L48" s="6"/>
    </row>
    <row r="49" customHeight="1" spans="6:12">
      <c r="F49" s="26"/>
      <c r="J49" s="6"/>
      <c r="L49" s="6"/>
    </row>
    <row r="50" customHeight="1" spans="6:12">
      <c r="F50" s="26"/>
      <c r="J50" s="6"/>
      <c r="L50" s="6"/>
    </row>
    <row r="51" customHeight="1" spans="6:12">
      <c r="F51" s="26"/>
      <c r="J51" s="6"/>
      <c r="L51" s="6"/>
    </row>
    <row r="52" customHeight="1" spans="10:12">
      <c r="J52" s="6"/>
      <c r="L52" s="6"/>
    </row>
    <row r="53" customHeight="1" spans="10:12">
      <c r="J53" s="6"/>
      <c r="L53" s="6"/>
    </row>
    <row r="54" customHeight="1" spans="10:12">
      <c r="J54" s="6"/>
      <c r="L54" s="6"/>
    </row>
    <row r="55" customHeight="1" spans="10:12">
      <c r="J55" s="6"/>
      <c r="L55" s="6"/>
    </row>
    <row r="56" customHeight="1" spans="10:12">
      <c r="J56" s="6"/>
      <c r="L56" s="6"/>
    </row>
    <row r="57" customHeight="1" spans="10:12">
      <c r="J57" s="6"/>
      <c r="L57" s="6"/>
    </row>
    <row r="58" customHeight="1" spans="10:12">
      <c r="J58" s="6"/>
      <c r="L58" s="6"/>
    </row>
    <row r="59" customHeight="1" spans="10:12">
      <c r="J59" s="6"/>
      <c r="L59" s="6"/>
    </row>
    <row r="60" customHeight="1" spans="10:12">
      <c r="J60" s="6"/>
      <c r="L60" s="6"/>
    </row>
    <row r="61" customHeight="1" spans="10:12">
      <c r="J61" s="6"/>
      <c r="L61" s="6"/>
    </row>
    <row r="62" customHeight="1" spans="10:12">
      <c r="J62" s="6"/>
      <c r="L62" s="6"/>
    </row>
    <row r="63" customHeight="1" spans="10:12">
      <c r="J63" s="6"/>
      <c r="L63" s="6"/>
    </row>
    <row r="64" customHeight="1" spans="10:12">
      <c r="J64" s="6"/>
      <c r="L64" s="6"/>
    </row>
    <row r="65" customHeight="1" spans="10:12">
      <c r="J65" s="6"/>
      <c r="L65" s="6"/>
    </row>
    <row r="66" customHeight="1" spans="10:12">
      <c r="J66" s="6"/>
      <c r="L66" s="6"/>
    </row>
    <row r="67" customHeight="1" spans="10:12">
      <c r="J67" s="6"/>
      <c r="L67" s="6"/>
    </row>
    <row r="68" customHeight="1" spans="10:12">
      <c r="J68" s="6"/>
      <c r="L68" s="6"/>
    </row>
    <row r="69" customHeight="1" spans="10:12">
      <c r="J69" s="6"/>
      <c r="L69" s="6"/>
    </row>
    <row r="70" customHeight="1" spans="10:12">
      <c r="J70" s="6"/>
      <c r="L70" s="6"/>
    </row>
    <row r="71" customHeight="1" spans="10:12">
      <c r="J71" s="6"/>
      <c r="L71" s="6"/>
    </row>
    <row r="72" customHeight="1" spans="10:12">
      <c r="J72" s="6"/>
      <c r="L72" s="6"/>
    </row>
    <row r="73" customHeight="1" spans="10:12">
      <c r="J73" s="6"/>
      <c r="L73" s="6"/>
    </row>
    <row r="74" customHeight="1" spans="10:12">
      <c r="J74" s="6"/>
      <c r="L74" s="6"/>
    </row>
    <row r="75" customHeight="1" spans="10:12">
      <c r="J75" s="6"/>
      <c r="L75" s="6"/>
    </row>
    <row r="76" customHeight="1" spans="10:12">
      <c r="J76" s="6"/>
      <c r="L76" s="6"/>
    </row>
    <row r="77" customHeight="1" spans="10:12">
      <c r="J77" s="6"/>
      <c r="L77" s="6"/>
    </row>
    <row r="78" customHeight="1" spans="10:12">
      <c r="J78" s="6"/>
      <c r="L78" s="6"/>
    </row>
    <row r="79" customHeight="1" spans="10:12">
      <c r="J79" s="6"/>
      <c r="L79" s="6"/>
    </row>
    <row r="80" customHeight="1" spans="10:12">
      <c r="J80" s="6"/>
      <c r="L80" s="6"/>
    </row>
    <row r="81" customHeight="1" spans="10:12">
      <c r="J81" s="6"/>
      <c r="L81" s="6"/>
    </row>
    <row r="82" customHeight="1" spans="10:12">
      <c r="J82" s="6"/>
      <c r="L82" s="6"/>
    </row>
    <row r="83" customHeight="1" spans="10:12">
      <c r="J83" s="6"/>
      <c r="L83" s="6"/>
    </row>
    <row r="84" customHeight="1" spans="10:12">
      <c r="J84" s="6"/>
      <c r="L84" s="6"/>
    </row>
    <row r="85" customHeight="1" spans="10:12">
      <c r="J85" s="6"/>
      <c r="L85" s="6"/>
    </row>
    <row r="86" customHeight="1" spans="10:12">
      <c r="J86" s="6"/>
      <c r="L86" s="6"/>
    </row>
    <row r="87" customHeight="1" spans="10:12">
      <c r="J87" s="6"/>
      <c r="L87" s="6"/>
    </row>
    <row r="88" customHeight="1" spans="10:12">
      <c r="J88" s="6"/>
      <c r="L88" s="6"/>
    </row>
    <row r="89" customHeight="1" spans="10:12">
      <c r="J89" s="6"/>
      <c r="L89" s="6"/>
    </row>
    <row r="90" customHeight="1" spans="10:12">
      <c r="J90" s="6"/>
      <c r="L90" s="6"/>
    </row>
    <row r="91" customHeight="1" spans="10:12">
      <c r="J91" s="6"/>
      <c r="L91" s="6"/>
    </row>
    <row r="92" customHeight="1" spans="10:12">
      <c r="J92" s="6"/>
      <c r="L92" s="6"/>
    </row>
    <row r="93" customHeight="1" spans="10:12">
      <c r="J93" s="6"/>
      <c r="L93" s="6"/>
    </row>
    <row r="94" customHeight="1" spans="10:12">
      <c r="J94" s="6"/>
      <c r="L94" s="6"/>
    </row>
    <row r="95" customHeight="1" spans="10:12">
      <c r="J95" s="6"/>
      <c r="L95" s="6"/>
    </row>
    <row r="96" customHeight="1" spans="10:12">
      <c r="J96" s="6"/>
      <c r="L96" s="6"/>
    </row>
    <row r="97" customHeight="1" spans="10:12">
      <c r="J97" s="6"/>
      <c r="L97" s="6"/>
    </row>
    <row r="98" customHeight="1" spans="10:12">
      <c r="J98" s="6"/>
      <c r="L98" s="6"/>
    </row>
    <row r="99" customHeight="1" spans="10:12">
      <c r="J99" s="6"/>
      <c r="L99" s="6"/>
    </row>
    <row r="100" customHeight="1" spans="10:12">
      <c r="J100" s="6"/>
      <c r="L100" s="6"/>
    </row>
    <row r="101" customHeight="1" spans="10:12">
      <c r="J101" s="6"/>
      <c r="L101" s="6"/>
    </row>
    <row r="102" customHeight="1" spans="10:12">
      <c r="J102" s="6"/>
      <c r="L102" s="6"/>
    </row>
    <row r="103" customHeight="1" spans="10:12">
      <c r="J103" s="6"/>
      <c r="L103" s="6"/>
    </row>
    <row r="104" customHeight="1" spans="10:12">
      <c r="J104" s="6"/>
      <c r="L104" s="6"/>
    </row>
    <row r="105" customHeight="1" spans="10:12">
      <c r="J105" s="6"/>
      <c r="L105" s="6"/>
    </row>
    <row r="106" customHeight="1" spans="10:12">
      <c r="J106" s="6"/>
      <c r="L106" s="6"/>
    </row>
    <row r="107" customHeight="1" spans="10:12">
      <c r="J107" s="6"/>
      <c r="L107" s="6"/>
    </row>
    <row r="391" customHeight="1" spans="2:2">
      <c r="B391" s="4" t="s">
        <v>38</v>
      </c>
    </row>
  </sheetData>
  <mergeCells count="12">
    <mergeCell ref="A1:O1"/>
    <mergeCell ref="F2:G2"/>
    <mergeCell ref="H2:I2"/>
    <mergeCell ref="J2:K2"/>
    <mergeCell ref="L2:M2"/>
    <mergeCell ref="A2:A3"/>
    <mergeCell ref="B2:B3"/>
    <mergeCell ref="C2:C3"/>
    <mergeCell ref="D2:D3"/>
    <mergeCell ref="E2:E3"/>
    <mergeCell ref="N2:N3"/>
    <mergeCell ref="O2:O3"/>
  </mergeCells>
  <printOptions horizontalCentered="1"/>
  <pageMargins left="0.251388888888889" right="0.251388888888889" top="0.393055555555556" bottom="0.472222222222222" header="0" footer="0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"/>
  <sheetViews>
    <sheetView zoomScale="133" zoomScaleNormal="133" topLeftCell="A46" workbookViewId="0">
      <selection activeCell="I52" sqref="I52"/>
    </sheetView>
  </sheetViews>
  <sheetFormatPr defaultColWidth="9" defaultRowHeight="13.5"/>
  <cols>
    <col min="1" max="1" width="3.85" customWidth="1"/>
    <col min="2" max="2" width="14" customWidth="1"/>
    <col min="3" max="3" width="4.69166666666667" customWidth="1"/>
    <col min="4" max="4" width="7.41666666666667" customWidth="1"/>
    <col min="5" max="5" width="4.6" customWidth="1"/>
    <col min="6" max="6" width="6.39166666666667" customWidth="1"/>
    <col min="7" max="7" width="6.00833333333333" customWidth="1"/>
    <col min="8" max="8" width="5.35833333333333" customWidth="1"/>
    <col min="9" max="9" width="6.19166666666667" customWidth="1"/>
    <col min="10" max="10" width="4.78333333333333" customWidth="1"/>
    <col min="11" max="11" width="5.91666666666667" customWidth="1"/>
    <col min="12" max="12" width="6.95" customWidth="1"/>
  </cols>
  <sheetData>
    <row r="1" ht="18.75" spans="1:12">
      <c r="A1" s="44" t="s">
        <v>39</v>
      </c>
      <c r="B1" s="46"/>
      <c r="C1" s="46"/>
      <c r="D1" s="46"/>
      <c r="E1" s="46"/>
      <c r="F1" s="46"/>
      <c r="G1" s="166"/>
      <c r="H1" s="46"/>
      <c r="I1" s="171"/>
      <c r="J1" s="46"/>
      <c r="K1" s="172"/>
      <c r="L1" s="46"/>
    </row>
    <row r="2" s="165" customFormat="1" spans="1:12">
      <c r="A2" s="154" t="s">
        <v>1</v>
      </c>
      <c r="B2" s="155" t="s">
        <v>2</v>
      </c>
      <c r="C2" s="155" t="s">
        <v>3</v>
      </c>
      <c r="D2" s="155" t="s">
        <v>4</v>
      </c>
      <c r="E2" s="53" t="s">
        <v>5</v>
      </c>
      <c r="F2" s="53"/>
      <c r="G2" s="131" t="s">
        <v>6</v>
      </c>
      <c r="H2" s="53"/>
      <c r="I2" s="132" t="s">
        <v>7</v>
      </c>
      <c r="J2" s="51"/>
      <c r="K2" s="78" t="s">
        <v>8</v>
      </c>
      <c r="L2" s="51"/>
    </row>
    <row r="3" spans="1:12">
      <c r="A3" s="156"/>
      <c r="B3" s="157"/>
      <c r="C3" s="157"/>
      <c r="D3" s="157"/>
      <c r="E3" s="53" t="s">
        <v>12</v>
      </c>
      <c r="F3" s="51" t="s">
        <v>13</v>
      </c>
      <c r="G3" s="132" t="s">
        <v>12</v>
      </c>
      <c r="H3" s="51" t="s">
        <v>13</v>
      </c>
      <c r="I3" s="132" t="s">
        <v>12</v>
      </c>
      <c r="J3" s="51" t="s">
        <v>13</v>
      </c>
      <c r="K3" s="78" t="s">
        <v>12</v>
      </c>
      <c r="L3" s="51" t="s">
        <v>13</v>
      </c>
    </row>
    <row r="4" spans="1:12">
      <c r="A4" s="107">
        <v>1</v>
      </c>
      <c r="B4" s="167" t="s">
        <v>40</v>
      </c>
      <c r="C4" s="107" t="s">
        <v>41</v>
      </c>
      <c r="D4" s="141">
        <v>55</v>
      </c>
      <c r="E4" s="139">
        <v>3</v>
      </c>
      <c r="F4" s="107">
        <f t="shared" ref="F4:F62" si="0">D4*E4</f>
        <v>165</v>
      </c>
      <c r="G4" s="139">
        <v>0</v>
      </c>
      <c r="H4" s="16">
        <f t="shared" ref="H4:H62" si="1">G4*D4</f>
        <v>0</v>
      </c>
      <c r="I4" s="139">
        <v>0</v>
      </c>
      <c r="J4" s="16">
        <f t="shared" ref="J4:J62" si="2">I4*D4</f>
        <v>0</v>
      </c>
      <c r="K4" s="139">
        <v>3</v>
      </c>
      <c r="L4" s="107">
        <f t="shared" ref="L4:L41" si="3">D4*K4</f>
        <v>165</v>
      </c>
    </row>
    <row r="5" spans="1:12">
      <c r="A5" s="107">
        <v>2</v>
      </c>
      <c r="B5" s="167" t="s">
        <v>42</v>
      </c>
      <c r="C5" s="107" t="s">
        <v>41</v>
      </c>
      <c r="D5" s="141">
        <v>55</v>
      </c>
      <c r="E5" s="139">
        <v>3</v>
      </c>
      <c r="F5" s="107">
        <f t="shared" si="0"/>
        <v>165</v>
      </c>
      <c r="G5" s="139">
        <v>0</v>
      </c>
      <c r="H5" s="16">
        <f t="shared" si="1"/>
        <v>0</v>
      </c>
      <c r="I5" s="139">
        <v>0</v>
      </c>
      <c r="J5" s="16">
        <f t="shared" si="2"/>
        <v>0</v>
      </c>
      <c r="K5" s="139">
        <v>3</v>
      </c>
      <c r="L5" s="107">
        <f t="shared" si="3"/>
        <v>165</v>
      </c>
    </row>
    <row r="6" spans="1:12">
      <c r="A6" s="107">
        <v>3</v>
      </c>
      <c r="B6" s="167" t="s">
        <v>43</v>
      </c>
      <c r="C6" s="107" t="s">
        <v>44</v>
      </c>
      <c r="D6" s="141">
        <v>385</v>
      </c>
      <c r="E6" s="139">
        <v>2</v>
      </c>
      <c r="F6" s="107">
        <f t="shared" si="0"/>
        <v>770</v>
      </c>
      <c r="G6" s="139">
        <v>0</v>
      </c>
      <c r="H6" s="16">
        <f t="shared" si="1"/>
        <v>0</v>
      </c>
      <c r="I6" s="139">
        <v>0</v>
      </c>
      <c r="J6" s="16">
        <f t="shared" si="2"/>
        <v>0</v>
      </c>
      <c r="K6" s="139">
        <v>2</v>
      </c>
      <c r="L6" s="107">
        <f t="shared" si="3"/>
        <v>770</v>
      </c>
    </row>
    <row r="7" spans="1:12">
      <c r="A7" s="107">
        <v>4</v>
      </c>
      <c r="B7" s="167" t="s">
        <v>45</v>
      </c>
      <c r="C7" s="107" t="s">
        <v>44</v>
      </c>
      <c r="D7" s="141">
        <v>295</v>
      </c>
      <c r="E7" s="139">
        <v>5</v>
      </c>
      <c r="F7" s="107">
        <f t="shared" si="0"/>
        <v>1475</v>
      </c>
      <c r="G7" s="139">
        <v>0</v>
      </c>
      <c r="H7" s="16">
        <f t="shared" si="1"/>
        <v>0</v>
      </c>
      <c r="I7" s="139">
        <v>0</v>
      </c>
      <c r="J7" s="16">
        <f t="shared" si="2"/>
        <v>0</v>
      </c>
      <c r="K7" s="139">
        <v>5</v>
      </c>
      <c r="L7" s="107">
        <f t="shared" si="3"/>
        <v>1475</v>
      </c>
    </row>
    <row r="8" spans="1:12">
      <c r="A8" s="107">
        <v>5</v>
      </c>
      <c r="B8" s="167" t="s">
        <v>46</v>
      </c>
      <c r="C8" s="107" t="s">
        <v>44</v>
      </c>
      <c r="D8" s="141">
        <v>195</v>
      </c>
      <c r="E8" s="139">
        <v>3</v>
      </c>
      <c r="F8" s="107">
        <f t="shared" si="0"/>
        <v>585</v>
      </c>
      <c r="G8" s="139">
        <v>0</v>
      </c>
      <c r="H8" s="16">
        <f t="shared" si="1"/>
        <v>0</v>
      </c>
      <c r="I8" s="139">
        <v>0</v>
      </c>
      <c r="J8" s="16">
        <f t="shared" si="2"/>
        <v>0</v>
      </c>
      <c r="K8" s="139">
        <v>3</v>
      </c>
      <c r="L8" s="107">
        <f t="shared" si="3"/>
        <v>585</v>
      </c>
    </row>
    <row r="9" spans="1:12">
      <c r="A9" s="107">
        <v>6</v>
      </c>
      <c r="B9" s="167" t="s">
        <v>47</v>
      </c>
      <c r="C9" s="107" t="s">
        <v>48</v>
      </c>
      <c r="D9" s="141">
        <v>110</v>
      </c>
      <c r="E9" s="139">
        <v>1</v>
      </c>
      <c r="F9" s="107">
        <f t="shared" si="0"/>
        <v>110</v>
      </c>
      <c r="G9" s="139">
        <v>0</v>
      </c>
      <c r="H9" s="16">
        <f t="shared" si="1"/>
        <v>0</v>
      </c>
      <c r="I9" s="139">
        <v>0</v>
      </c>
      <c r="J9" s="16">
        <f t="shared" si="2"/>
        <v>0</v>
      </c>
      <c r="K9" s="139">
        <v>1</v>
      </c>
      <c r="L9" s="107">
        <f t="shared" si="3"/>
        <v>110</v>
      </c>
    </row>
    <row r="10" spans="1:12">
      <c r="A10" s="107">
        <v>7</v>
      </c>
      <c r="B10" s="167" t="s">
        <v>49</v>
      </c>
      <c r="C10" s="107" t="s">
        <v>48</v>
      </c>
      <c r="D10" s="141">
        <v>35</v>
      </c>
      <c r="E10" s="139">
        <v>2</v>
      </c>
      <c r="F10" s="107">
        <f t="shared" si="0"/>
        <v>70</v>
      </c>
      <c r="G10" s="139">
        <v>0</v>
      </c>
      <c r="H10" s="16">
        <f t="shared" si="1"/>
        <v>0</v>
      </c>
      <c r="I10" s="139">
        <v>0</v>
      </c>
      <c r="J10" s="16">
        <f t="shared" si="2"/>
        <v>0</v>
      </c>
      <c r="K10" s="139">
        <f t="shared" ref="K10:K16" si="4">E10+G10-I10</f>
        <v>2</v>
      </c>
      <c r="L10" s="107">
        <f t="shared" si="3"/>
        <v>70</v>
      </c>
    </row>
    <row r="11" spans="1:12">
      <c r="A11" s="107">
        <v>8</v>
      </c>
      <c r="B11" s="168" t="s">
        <v>50</v>
      </c>
      <c r="C11" s="107" t="s">
        <v>51</v>
      </c>
      <c r="D11" s="141">
        <v>30</v>
      </c>
      <c r="E11" s="139">
        <v>9</v>
      </c>
      <c r="F11" s="107">
        <f t="shared" si="0"/>
        <v>270</v>
      </c>
      <c r="G11" s="139">
        <v>4</v>
      </c>
      <c r="H11" s="16">
        <f t="shared" si="1"/>
        <v>120</v>
      </c>
      <c r="I11" s="139">
        <v>0</v>
      </c>
      <c r="J11" s="16">
        <f t="shared" si="2"/>
        <v>0</v>
      </c>
      <c r="K11" s="139">
        <f t="shared" si="4"/>
        <v>13</v>
      </c>
      <c r="L11" s="107">
        <f t="shared" si="3"/>
        <v>390</v>
      </c>
    </row>
    <row r="12" spans="1:12">
      <c r="A12" s="107">
        <v>9</v>
      </c>
      <c r="B12" s="168" t="s">
        <v>52</v>
      </c>
      <c r="C12" s="107" t="s">
        <v>51</v>
      </c>
      <c r="D12" s="141">
        <v>22</v>
      </c>
      <c r="E12" s="139">
        <v>3</v>
      </c>
      <c r="F12" s="107">
        <f t="shared" si="0"/>
        <v>66</v>
      </c>
      <c r="G12" s="139">
        <v>2</v>
      </c>
      <c r="H12" s="16">
        <f t="shared" si="1"/>
        <v>44</v>
      </c>
      <c r="I12" s="139">
        <v>0</v>
      </c>
      <c r="J12" s="16">
        <f t="shared" si="2"/>
        <v>0</v>
      </c>
      <c r="K12" s="139">
        <f t="shared" si="4"/>
        <v>5</v>
      </c>
      <c r="L12" s="107">
        <f t="shared" si="3"/>
        <v>110</v>
      </c>
    </row>
    <row r="13" spans="1:12">
      <c r="A13" s="107">
        <v>10</v>
      </c>
      <c r="B13" s="168" t="s">
        <v>53</v>
      </c>
      <c r="C13" s="107" t="s">
        <v>51</v>
      </c>
      <c r="D13" s="141">
        <v>45</v>
      </c>
      <c r="E13" s="139">
        <v>5</v>
      </c>
      <c r="F13" s="107">
        <f t="shared" si="0"/>
        <v>225</v>
      </c>
      <c r="G13" s="139">
        <v>0</v>
      </c>
      <c r="H13" s="16">
        <f t="shared" si="1"/>
        <v>0</v>
      </c>
      <c r="I13" s="136">
        <v>0</v>
      </c>
      <c r="J13" s="16">
        <f t="shared" si="2"/>
        <v>0</v>
      </c>
      <c r="K13" s="139">
        <f t="shared" si="4"/>
        <v>5</v>
      </c>
      <c r="L13" s="107">
        <f t="shared" si="3"/>
        <v>225</v>
      </c>
    </row>
    <row r="14" spans="1:12">
      <c r="A14" s="107">
        <v>11</v>
      </c>
      <c r="B14" s="167" t="s">
        <v>54</v>
      </c>
      <c r="C14" s="107" t="s">
        <v>51</v>
      </c>
      <c r="D14" s="141">
        <v>45</v>
      </c>
      <c r="E14" s="139">
        <v>5</v>
      </c>
      <c r="F14" s="107">
        <f t="shared" si="0"/>
        <v>225</v>
      </c>
      <c r="G14" s="139">
        <v>0</v>
      </c>
      <c r="H14" s="16">
        <f t="shared" si="1"/>
        <v>0</v>
      </c>
      <c r="I14" s="136">
        <v>0</v>
      </c>
      <c r="J14" s="16">
        <f t="shared" si="2"/>
        <v>0</v>
      </c>
      <c r="K14" s="139">
        <f t="shared" si="4"/>
        <v>5</v>
      </c>
      <c r="L14" s="107">
        <f t="shared" si="3"/>
        <v>225</v>
      </c>
    </row>
    <row r="15" spans="1:12">
      <c r="A15" s="107">
        <v>12</v>
      </c>
      <c r="B15" s="167" t="s">
        <v>55</v>
      </c>
      <c r="C15" s="107" t="s">
        <v>51</v>
      </c>
      <c r="D15" s="141">
        <v>25</v>
      </c>
      <c r="E15" s="139">
        <v>2</v>
      </c>
      <c r="F15" s="107">
        <f t="shared" si="0"/>
        <v>50</v>
      </c>
      <c r="G15" s="139">
        <v>0</v>
      </c>
      <c r="H15" s="16">
        <f t="shared" si="1"/>
        <v>0</v>
      </c>
      <c r="I15" s="136">
        <v>0</v>
      </c>
      <c r="J15" s="16">
        <f t="shared" si="2"/>
        <v>0</v>
      </c>
      <c r="K15" s="139">
        <f t="shared" si="4"/>
        <v>2</v>
      </c>
      <c r="L15" s="107">
        <f t="shared" si="3"/>
        <v>50</v>
      </c>
    </row>
    <row r="16" spans="1:12">
      <c r="A16" s="107">
        <v>13</v>
      </c>
      <c r="B16" s="169" t="s">
        <v>56</v>
      </c>
      <c r="C16" s="107" t="s">
        <v>51</v>
      </c>
      <c r="D16" s="141">
        <v>60</v>
      </c>
      <c r="E16" s="139">
        <v>2</v>
      </c>
      <c r="F16" s="107">
        <f t="shared" si="0"/>
        <v>120</v>
      </c>
      <c r="G16" s="139">
        <v>0</v>
      </c>
      <c r="H16" s="16">
        <f t="shared" si="1"/>
        <v>0</v>
      </c>
      <c r="I16" s="136">
        <v>0</v>
      </c>
      <c r="J16" s="16">
        <f t="shared" si="2"/>
        <v>0</v>
      </c>
      <c r="K16" s="139">
        <f t="shared" si="4"/>
        <v>2</v>
      </c>
      <c r="L16" s="107">
        <f t="shared" si="3"/>
        <v>120</v>
      </c>
    </row>
    <row r="17" spans="1:12">
      <c r="A17" s="107">
        <v>14</v>
      </c>
      <c r="B17" s="168" t="s">
        <v>57</v>
      </c>
      <c r="C17" s="107" t="s">
        <v>51</v>
      </c>
      <c r="D17" s="141">
        <v>45</v>
      </c>
      <c r="E17" s="139">
        <v>4</v>
      </c>
      <c r="F17" s="107">
        <f t="shared" si="0"/>
        <v>180</v>
      </c>
      <c r="G17" s="139">
        <v>0</v>
      </c>
      <c r="H17" s="16">
        <f t="shared" si="1"/>
        <v>0</v>
      </c>
      <c r="I17" s="136">
        <v>0</v>
      </c>
      <c r="J17" s="16">
        <f t="shared" si="2"/>
        <v>0</v>
      </c>
      <c r="K17" s="139">
        <v>4</v>
      </c>
      <c r="L17" s="107">
        <f t="shared" si="3"/>
        <v>180</v>
      </c>
    </row>
    <row r="18" spans="1:12">
      <c r="A18" s="107">
        <v>15</v>
      </c>
      <c r="B18" s="167" t="s">
        <v>58</v>
      </c>
      <c r="C18" s="107" t="s">
        <v>51</v>
      </c>
      <c r="D18" s="141">
        <v>35</v>
      </c>
      <c r="E18" s="139">
        <v>2</v>
      </c>
      <c r="F18" s="107">
        <f t="shared" si="0"/>
        <v>70</v>
      </c>
      <c r="G18" s="139">
        <v>4</v>
      </c>
      <c r="H18" s="16">
        <f t="shared" si="1"/>
        <v>140</v>
      </c>
      <c r="I18" s="139">
        <v>0</v>
      </c>
      <c r="J18" s="16">
        <f t="shared" si="2"/>
        <v>0</v>
      </c>
      <c r="K18" s="139">
        <f t="shared" ref="K18:K55" si="5">E18+G18-I18</f>
        <v>6</v>
      </c>
      <c r="L18" s="107">
        <f t="shared" si="3"/>
        <v>210</v>
      </c>
    </row>
    <row r="19" spans="1:12">
      <c r="A19" s="107">
        <v>16</v>
      </c>
      <c r="B19" s="167" t="s">
        <v>59</v>
      </c>
      <c r="C19" s="107" t="s">
        <v>21</v>
      </c>
      <c r="D19" s="141">
        <v>130</v>
      </c>
      <c r="E19" s="139">
        <v>6</v>
      </c>
      <c r="F19" s="107">
        <f t="shared" si="0"/>
        <v>780</v>
      </c>
      <c r="G19" s="139">
        <v>0</v>
      </c>
      <c r="H19" s="16">
        <f t="shared" si="1"/>
        <v>0</v>
      </c>
      <c r="I19" s="139">
        <v>1</v>
      </c>
      <c r="J19" s="16">
        <f t="shared" si="2"/>
        <v>130</v>
      </c>
      <c r="K19" s="139">
        <f t="shared" si="5"/>
        <v>5</v>
      </c>
      <c r="L19" s="107">
        <f t="shared" si="3"/>
        <v>650</v>
      </c>
    </row>
    <row r="20" spans="1:12">
      <c r="A20" s="107">
        <v>17</v>
      </c>
      <c r="B20" s="167" t="s">
        <v>60</v>
      </c>
      <c r="C20" s="107" t="s">
        <v>21</v>
      </c>
      <c r="D20" s="141">
        <v>100</v>
      </c>
      <c r="E20" s="139">
        <v>2</v>
      </c>
      <c r="F20" s="107">
        <f t="shared" si="0"/>
        <v>200</v>
      </c>
      <c r="G20" s="139">
        <v>5</v>
      </c>
      <c r="H20" s="16">
        <f t="shared" si="1"/>
        <v>500</v>
      </c>
      <c r="I20" s="139">
        <v>2</v>
      </c>
      <c r="J20" s="16">
        <f t="shared" si="2"/>
        <v>200</v>
      </c>
      <c r="K20" s="139">
        <f t="shared" si="5"/>
        <v>5</v>
      </c>
      <c r="L20" s="107">
        <f t="shared" si="3"/>
        <v>500</v>
      </c>
    </row>
    <row r="21" spans="1:12">
      <c r="A21" s="107">
        <v>18</v>
      </c>
      <c r="B21" s="167" t="s">
        <v>61</v>
      </c>
      <c r="C21" s="107" t="s">
        <v>16</v>
      </c>
      <c r="D21" s="141">
        <v>20</v>
      </c>
      <c r="E21" s="139">
        <v>4</v>
      </c>
      <c r="F21" s="107">
        <f t="shared" si="0"/>
        <v>80</v>
      </c>
      <c r="G21" s="139">
        <v>0</v>
      </c>
      <c r="H21" s="16">
        <f t="shared" si="1"/>
        <v>0</v>
      </c>
      <c r="I21" s="139">
        <v>1</v>
      </c>
      <c r="J21" s="16">
        <f t="shared" si="2"/>
        <v>20</v>
      </c>
      <c r="K21" s="139">
        <f t="shared" si="5"/>
        <v>3</v>
      </c>
      <c r="L21" s="107">
        <f t="shared" si="3"/>
        <v>60</v>
      </c>
    </row>
    <row r="22" spans="1:12">
      <c r="A22" s="107">
        <v>19</v>
      </c>
      <c r="B22" s="167" t="s">
        <v>62</v>
      </c>
      <c r="C22" s="107" t="s">
        <v>41</v>
      </c>
      <c r="D22" s="141">
        <v>15</v>
      </c>
      <c r="E22" s="139">
        <v>8</v>
      </c>
      <c r="F22" s="107">
        <f t="shared" si="0"/>
        <v>120</v>
      </c>
      <c r="G22" s="139">
        <v>0</v>
      </c>
      <c r="H22" s="16">
        <f t="shared" si="1"/>
        <v>0</v>
      </c>
      <c r="I22" s="139">
        <v>0</v>
      </c>
      <c r="J22" s="16">
        <f t="shared" si="2"/>
        <v>0</v>
      </c>
      <c r="K22" s="139">
        <f t="shared" si="5"/>
        <v>8</v>
      </c>
      <c r="L22" s="107">
        <f t="shared" si="3"/>
        <v>120</v>
      </c>
    </row>
    <row r="23" spans="1:12">
      <c r="A23" s="107">
        <v>20</v>
      </c>
      <c r="B23" s="168" t="s">
        <v>63</v>
      </c>
      <c r="C23" s="107" t="s">
        <v>16</v>
      </c>
      <c r="D23" s="141">
        <v>20</v>
      </c>
      <c r="E23" s="139">
        <v>4</v>
      </c>
      <c r="F23" s="107">
        <f t="shared" si="0"/>
        <v>80</v>
      </c>
      <c r="G23" s="139">
        <v>0</v>
      </c>
      <c r="H23" s="16">
        <f t="shared" si="1"/>
        <v>0</v>
      </c>
      <c r="I23" s="139">
        <v>0</v>
      </c>
      <c r="J23" s="16">
        <f t="shared" si="2"/>
        <v>0</v>
      </c>
      <c r="K23" s="139">
        <f t="shared" si="5"/>
        <v>4</v>
      </c>
      <c r="L23" s="107">
        <f t="shared" si="3"/>
        <v>80</v>
      </c>
    </row>
    <row r="24" spans="1:12">
      <c r="A24" s="107">
        <v>21</v>
      </c>
      <c r="B24" s="167" t="s">
        <v>64</v>
      </c>
      <c r="C24" s="107" t="s">
        <v>21</v>
      </c>
      <c r="D24" s="141">
        <v>42</v>
      </c>
      <c r="E24" s="139">
        <v>0</v>
      </c>
      <c r="F24" s="107">
        <f t="shared" si="0"/>
        <v>0</v>
      </c>
      <c r="G24" s="139">
        <v>0</v>
      </c>
      <c r="H24" s="16">
        <f t="shared" si="1"/>
        <v>0</v>
      </c>
      <c r="I24" s="139">
        <v>0</v>
      </c>
      <c r="J24" s="16">
        <f t="shared" si="2"/>
        <v>0</v>
      </c>
      <c r="K24" s="139">
        <f t="shared" si="5"/>
        <v>0</v>
      </c>
      <c r="L24" s="107">
        <f t="shared" si="3"/>
        <v>0</v>
      </c>
    </row>
    <row r="25" spans="1:12">
      <c r="A25" s="107">
        <v>22</v>
      </c>
      <c r="B25" s="107" t="s">
        <v>65</v>
      </c>
      <c r="C25" s="107" t="s">
        <v>16</v>
      </c>
      <c r="D25" s="141">
        <v>32</v>
      </c>
      <c r="E25" s="139">
        <v>6</v>
      </c>
      <c r="F25" s="107">
        <f t="shared" si="0"/>
        <v>192</v>
      </c>
      <c r="G25" s="139">
        <v>0</v>
      </c>
      <c r="H25" s="16">
        <f t="shared" si="1"/>
        <v>0</v>
      </c>
      <c r="I25" s="139">
        <v>2</v>
      </c>
      <c r="J25" s="16">
        <f t="shared" si="2"/>
        <v>64</v>
      </c>
      <c r="K25" s="139">
        <f t="shared" si="5"/>
        <v>4</v>
      </c>
      <c r="L25" s="107">
        <f t="shared" si="3"/>
        <v>128</v>
      </c>
    </row>
    <row r="26" spans="1:12">
      <c r="A26" s="107">
        <v>23</v>
      </c>
      <c r="B26" s="107" t="s">
        <v>66</v>
      </c>
      <c r="C26" s="107" t="s">
        <v>16</v>
      </c>
      <c r="D26" s="141">
        <v>8.5</v>
      </c>
      <c r="E26" s="139">
        <v>9</v>
      </c>
      <c r="F26" s="107">
        <f t="shared" si="0"/>
        <v>76.5</v>
      </c>
      <c r="G26" s="139">
        <v>0</v>
      </c>
      <c r="H26" s="16">
        <f t="shared" si="1"/>
        <v>0</v>
      </c>
      <c r="I26" s="139">
        <v>3</v>
      </c>
      <c r="J26" s="16">
        <f t="shared" si="2"/>
        <v>25.5</v>
      </c>
      <c r="K26" s="139">
        <f t="shared" si="5"/>
        <v>6</v>
      </c>
      <c r="L26" s="107">
        <f t="shared" si="3"/>
        <v>51</v>
      </c>
    </row>
    <row r="27" spans="1:12">
      <c r="A27" s="107">
        <v>24</v>
      </c>
      <c r="B27" s="107" t="s">
        <v>67</v>
      </c>
      <c r="C27" s="107" t="s">
        <v>16</v>
      </c>
      <c r="D27" s="141">
        <v>9.5</v>
      </c>
      <c r="E27" s="139">
        <v>18</v>
      </c>
      <c r="F27" s="107">
        <f t="shared" si="0"/>
        <v>171</v>
      </c>
      <c r="G27" s="139">
        <v>0</v>
      </c>
      <c r="H27" s="16">
        <f t="shared" si="1"/>
        <v>0</v>
      </c>
      <c r="I27" s="139">
        <v>3</v>
      </c>
      <c r="J27" s="16">
        <f t="shared" si="2"/>
        <v>28.5</v>
      </c>
      <c r="K27" s="139">
        <f t="shared" si="5"/>
        <v>15</v>
      </c>
      <c r="L27" s="107">
        <f t="shared" si="3"/>
        <v>142.5</v>
      </c>
    </row>
    <row r="28" spans="1:12">
      <c r="A28" s="107">
        <v>25</v>
      </c>
      <c r="B28" s="107" t="s">
        <v>68</v>
      </c>
      <c r="C28" s="107" t="s">
        <v>16</v>
      </c>
      <c r="D28" s="141">
        <v>9</v>
      </c>
      <c r="E28" s="139">
        <v>28</v>
      </c>
      <c r="F28" s="107">
        <f t="shared" si="0"/>
        <v>252</v>
      </c>
      <c r="G28" s="139">
        <v>0</v>
      </c>
      <c r="H28" s="16">
        <f t="shared" si="1"/>
        <v>0</v>
      </c>
      <c r="I28" s="139">
        <v>3</v>
      </c>
      <c r="J28" s="16">
        <f t="shared" si="2"/>
        <v>27</v>
      </c>
      <c r="K28" s="139">
        <f t="shared" si="5"/>
        <v>25</v>
      </c>
      <c r="L28" s="107">
        <f t="shared" si="3"/>
        <v>225</v>
      </c>
    </row>
    <row r="29" spans="1:12">
      <c r="A29" s="107">
        <v>26</v>
      </c>
      <c r="B29" s="107" t="s">
        <v>29</v>
      </c>
      <c r="C29" s="107" t="s">
        <v>21</v>
      </c>
      <c r="D29" s="141">
        <v>20</v>
      </c>
      <c r="E29" s="139">
        <v>5</v>
      </c>
      <c r="F29" s="107">
        <f t="shared" si="0"/>
        <v>100</v>
      </c>
      <c r="G29" s="139">
        <v>0</v>
      </c>
      <c r="H29" s="16">
        <f t="shared" si="1"/>
        <v>0</v>
      </c>
      <c r="I29" s="139">
        <v>0</v>
      </c>
      <c r="J29" s="16">
        <f t="shared" si="2"/>
        <v>0</v>
      </c>
      <c r="K29" s="139">
        <f t="shared" si="5"/>
        <v>5</v>
      </c>
      <c r="L29" s="107">
        <f t="shared" si="3"/>
        <v>100</v>
      </c>
    </row>
    <row r="30" spans="1:12">
      <c r="A30" s="107">
        <v>27</v>
      </c>
      <c r="B30" s="107" t="s">
        <v>31</v>
      </c>
      <c r="C30" s="107" t="s">
        <v>16</v>
      </c>
      <c r="D30" s="141">
        <v>25</v>
      </c>
      <c r="E30" s="139">
        <v>69</v>
      </c>
      <c r="F30" s="107">
        <f t="shared" si="0"/>
        <v>1725</v>
      </c>
      <c r="G30" s="139">
        <v>0</v>
      </c>
      <c r="H30" s="16">
        <f t="shared" si="1"/>
        <v>0</v>
      </c>
      <c r="I30" s="139">
        <v>9</v>
      </c>
      <c r="J30" s="16">
        <f t="shared" si="2"/>
        <v>225</v>
      </c>
      <c r="K30" s="139">
        <f t="shared" si="5"/>
        <v>60</v>
      </c>
      <c r="L30" s="107">
        <f t="shared" si="3"/>
        <v>1500</v>
      </c>
    </row>
    <row r="31" spans="1:12">
      <c r="A31" s="107">
        <v>28</v>
      </c>
      <c r="B31" s="107" t="s">
        <v>14</v>
      </c>
      <c r="C31" s="107" t="s">
        <v>16</v>
      </c>
      <c r="D31" s="141">
        <v>50</v>
      </c>
      <c r="E31" s="139">
        <v>8</v>
      </c>
      <c r="F31" s="107">
        <f t="shared" si="0"/>
        <v>400</v>
      </c>
      <c r="G31" s="139">
        <v>0</v>
      </c>
      <c r="H31" s="16">
        <f t="shared" si="1"/>
        <v>0</v>
      </c>
      <c r="I31" s="139">
        <v>4</v>
      </c>
      <c r="J31" s="16">
        <f t="shared" si="2"/>
        <v>200</v>
      </c>
      <c r="K31" s="139">
        <f t="shared" si="5"/>
        <v>4</v>
      </c>
      <c r="L31" s="107">
        <f t="shared" si="3"/>
        <v>200</v>
      </c>
    </row>
    <row r="32" spans="1:12">
      <c r="A32" s="107">
        <v>29</v>
      </c>
      <c r="B32" s="107" t="s">
        <v>69</v>
      </c>
      <c r="C32" s="107" t="s">
        <v>16</v>
      </c>
      <c r="D32" s="141">
        <v>55</v>
      </c>
      <c r="E32" s="139">
        <v>14</v>
      </c>
      <c r="F32" s="107">
        <f t="shared" si="0"/>
        <v>770</v>
      </c>
      <c r="G32" s="139">
        <v>0</v>
      </c>
      <c r="H32" s="16">
        <f t="shared" si="1"/>
        <v>0</v>
      </c>
      <c r="I32" s="139">
        <v>4</v>
      </c>
      <c r="J32" s="16">
        <f t="shared" si="2"/>
        <v>220</v>
      </c>
      <c r="K32" s="139">
        <f t="shared" si="5"/>
        <v>10</v>
      </c>
      <c r="L32" s="107">
        <f t="shared" si="3"/>
        <v>550</v>
      </c>
    </row>
    <row r="33" spans="1:12">
      <c r="A33" s="107">
        <v>30</v>
      </c>
      <c r="B33" s="16" t="s">
        <v>26</v>
      </c>
      <c r="C33" s="107" t="s">
        <v>16</v>
      </c>
      <c r="D33" s="107">
        <v>16</v>
      </c>
      <c r="E33" s="136">
        <v>16</v>
      </c>
      <c r="F33" s="107">
        <f t="shared" si="0"/>
        <v>256</v>
      </c>
      <c r="G33" s="139">
        <v>0</v>
      </c>
      <c r="H33" s="16">
        <f t="shared" si="1"/>
        <v>0</v>
      </c>
      <c r="I33" s="139">
        <v>16</v>
      </c>
      <c r="J33" s="16">
        <f t="shared" si="2"/>
        <v>256</v>
      </c>
      <c r="K33" s="139">
        <f t="shared" si="5"/>
        <v>0</v>
      </c>
      <c r="L33" s="107">
        <f t="shared" si="3"/>
        <v>0</v>
      </c>
    </row>
    <row r="34" spans="1:12">
      <c r="A34" s="107">
        <v>31</v>
      </c>
      <c r="B34" s="107" t="s">
        <v>28</v>
      </c>
      <c r="C34" s="107" t="s">
        <v>16</v>
      </c>
      <c r="D34" s="107">
        <v>45</v>
      </c>
      <c r="E34" s="136">
        <v>19</v>
      </c>
      <c r="F34" s="107">
        <f t="shared" si="0"/>
        <v>855</v>
      </c>
      <c r="G34" s="139">
        <v>0</v>
      </c>
      <c r="H34" s="16">
        <f t="shared" si="1"/>
        <v>0</v>
      </c>
      <c r="I34" s="139">
        <v>0</v>
      </c>
      <c r="J34" s="16">
        <f t="shared" si="2"/>
        <v>0</v>
      </c>
      <c r="K34" s="139">
        <f t="shared" si="5"/>
        <v>19</v>
      </c>
      <c r="L34" s="107">
        <f t="shared" si="3"/>
        <v>855</v>
      </c>
    </row>
    <row r="35" spans="1:12">
      <c r="A35" s="107">
        <v>32</v>
      </c>
      <c r="B35" s="107" t="s">
        <v>70</v>
      </c>
      <c r="C35" s="107" t="s">
        <v>16</v>
      </c>
      <c r="D35" s="107">
        <v>30</v>
      </c>
      <c r="E35" s="136">
        <v>2</v>
      </c>
      <c r="F35" s="107">
        <f t="shared" si="0"/>
        <v>60</v>
      </c>
      <c r="G35" s="139">
        <v>0</v>
      </c>
      <c r="H35" s="16">
        <f t="shared" si="1"/>
        <v>0</v>
      </c>
      <c r="I35" s="139">
        <v>0</v>
      </c>
      <c r="J35" s="16">
        <f t="shared" si="2"/>
        <v>0</v>
      </c>
      <c r="K35" s="139">
        <f t="shared" si="5"/>
        <v>2</v>
      </c>
      <c r="L35" s="107">
        <f t="shared" si="3"/>
        <v>60</v>
      </c>
    </row>
    <row r="36" spans="1:12">
      <c r="A36" s="107">
        <v>33</v>
      </c>
      <c r="B36" s="107" t="s">
        <v>71</v>
      </c>
      <c r="C36" s="107" t="s">
        <v>21</v>
      </c>
      <c r="D36" s="107">
        <v>15</v>
      </c>
      <c r="E36" s="136">
        <v>14</v>
      </c>
      <c r="F36" s="107">
        <f t="shared" si="0"/>
        <v>210</v>
      </c>
      <c r="G36" s="139">
        <v>0</v>
      </c>
      <c r="H36" s="16">
        <f t="shared" si="1"/>
        <v>0</v>
      </c>
      <c r="I36" s="139">
        <v>2</v>
      </c>
      <c r="J36" s="16">
        <f t="shared" si="2"/>
        <v>30</v>
      </c>
      <c r="K36" s="139">
        <f t="shared" si="5"/>
        <v>12</v>
      </c>
      <c r="L36" s="107">
        <f t="shared" si="3"/>
        <v>180</v>
      </c>
    </row>
    <row r="37" spans="1:12">
      <c r="A37" s="107">
        <v>34</v>
      </c>
      <c r="B37" s="16" t="s">
        <v>19</v>
      </c>
      <c r="C37" s="107" t="s">
        <v>21</v>
      </c>
      <c r="D37" s="107">
        <v>12</v>
      </c>
      <c r="E37" s="136">
        <v>1</v>
      </c>
      <c r="F37" s="107">
        <f t="shared" si="0"/>
        <v>12</v>
      </c>
      <c r="G37" s="139">
        <v>0</v>
      </c>
      <c r="H37" s="16">
        <f t="shared" si="1"/>
        <v>0</v>
      </c>
      <c r="I37" s="139">
        <v>0</v>
      </c>
      <c r="J37" s="16">
        <f t="shared" si="2"/>
        <v>0</v>
      </c>
      <c r="K37" s="139">
        <f t="shared" si="5"/>
        <v>1</v>
      </c>
      <c r="L37" s="107">
        <f t="shared" si="3"/>
        <v>12</v>
      </c>
    </row>
    <row r="38" spans="1:12">
      <c r="A38" s="107">
        <v>35</v>
      </c>
      <c r="B38" s="107" t="s">
        <v>22</v>
      </c>
      <c r="C38" s="107" t="s">
        <v>16</v>
      </c>
      <c r="D38" s="107">
        <v>38</v>
      </c>
      <c r="E38" s="136">
        <v>16</v>
      </c>
      <c r="F38" s="107">
        <f t="shared" si="0"/>
        <v>608</v>
      </c>
      <c r="G38" s="139">
        <v>0</v>
      </c>
      <c r="H38" s="16">
        <f t="shared" si="1"/>
        <v>0</v>
      </c>
      <c r="I38" s="139">
        <v>0</v>
      </c>
      <c r="J38" s="16">
        <f t="shared" si="2"/>
        <v>0</v>
      </c>
      <c r="K38" s="139">
        <f t="shared" si="5"/>
        <v>16</v>
      </c>
      <c r="L38" s="107">
        <f t="shared" si="3"/>
        <v>608</v>
      </c>
    </row>
    <row r="39" spans="1:12">
      <c r="A39" s="107">
        <v>36</v>
      </c>
      <c r="B39" s="107" t="s">
        <v>72</v>
      </c>
      <c r="C39" s="107" t="s">
        <v>16</v>
      </c>
      <c r="D39" s="107">
        <v>18</v>
      </c>
      <c r="E39" s="139">
        <v>35</v>
      </c>
      <c r="F39" s="107">
        <f t="shared" si="0"/>
        <v>630</v>
      </c>
      <c r="G39" s="139">
        <v>0</v>
      </c>
      <c r="H39" s="16">
        <f t="shared" si="1"/>
        <v>0</v>
      </c>
      <c r="I39" s="139">
        <v>0</v>
      </c>
      <c r="J39" s="16">
        <f t="shared" si="2"/>
        <v>0</v>
      </c>
      <c r="K39" s="139">
        <f t="shared" si="5"/>
        <v>35</v>
      </c>
      <c r="L39" s="107">
        <f t="shared" si="3"/>
        <v>630</v>
      </c>
    </row>
    <row r="40" spans="1:12">
      <c r="A40" s="107">
        <v>37</v>
      </c>
      <c r="B40" s="107" t="s">
        <v>24</v>
      </c>
      <c r="C40" s="107" t="s">
        <v>21</v>
      </c>
      <c r="D40" s="107">
        <v>45</v>
      </c>
      <c r="E40" s="136">
        <v>16</v>
      </c>
      <c r="F40" s="107">
        <f t="shared" si="0"/>
        <v>720</v>
      </c>
      <c r="G40" s="139">
        <v>0</v>
      </c>
      <c r="H40" s="16">
        <f t="shared" si="1"/>
        <v>0</v>
      </c>
      <c r="I40" s="139">
        <v>0</v>
      </c>
      <c r="J40" s="16">
        <f t="shared" si="2"/>
        <v>0</v>
      </c>
      <c r="K40" s="139">
        <f t="shared" si="5"/>
        <v>16</v>
      </c>
      <c r="L40" s="107">
        <f t="shared" si="3"/>
        <v>720</v>
      </c>
    </row>
    <row r="41" spans="1:12">
      <c r="A41" s="107">
        <v>38</v>
      </c>
      <c r="B41" s="107" t="s">
        <v>73</v>
      </c>
      <c r="C41" s="107" t="s">
        <v>21</v>
      </c>
      <c r="D41" s="107">
        <v>4</v>
      </c>
      <c r="E41" s="136">
        <v>4</v>
      </c>
      <c r="F41" s="107">
        <f t="shared" si="0"/>
        <v>16</v>
      </c>
      <c r="G41" s="139">
        <v>0</v>
      </c>
      <c r="H41" s="16">
        <f t="shared" si="1"/>
        <v>0</v>
      </c>
      <c r="I41" s="139">
        <v>0</v>
      </c>
      <c r="J41" s="16">
        <f t="shared" si="2"/>
        <v>0</v>
      </c>
      <c r="K41" s="139">
        <f t="shared" si="5"/>
        <v>4</v>
      </c>
      <c r="L41" s="107">
        <f t="shared" si="3"/>
        <v>16</v>
      </c>
    </row>
    <row r="42" spans="1:12">
      <c r="A42" s="107">
        <v>39</v>
      </c>
      <c r="B42" s="16" t="s">
        <v>74</v>
      </c>
      <c r="C42" s="107" t="s">
        <v>16</v>
      </c>
      <c r="D42" s="145"/>
      <c r="E42" s="136">
        <v>18</v>
      </c>
      <c r="F42" s="107">
        <f t="shared" si="0"/>
        <v>0</v>
      </c>
      <c r="G42" s="136">
        <v>0</v>
      </c>
      <c r="H42" s="16">
        <f t="shared" si="1"/>
        <v>0</v>
      </c>
      <c r="I42" s="136">
        <v>3</v>
      </c>
      <c r="J42" s="16">
        <f t="shared" si="2"/>
        <v>0</v>
      </c>
      <c r="K42" s="139">
        <f t="shared" si="5"/>
        <v>15</v>
      </c>
      <c r="L42" s="107">
        <f>K42*D42</f>
        <v>0</v>
      </c>
    </row>
    <row r="43" spans="1:12">
      <c r="A43" s="107">
        <v>40</v>
      </c>
      <c r="B43" s="107" t="s">
        <v>75</v>
      </c>
      <c r="C43" s="107" t="s">
        <v>16</v>
      </c>
      <c r="D43" s="145"/>
      <c r="E43" s="136">
        <v>9</v>
      </c>
      <c r="F43" s="107">
        <f t="shared" si="0"/>
        <v>0</v>
      </c>
      <c r="G43" s="136">
        <v>0</v>
      </c>
      <c r="H43" s="16">
        <f t="shared" si="1"/>
        <v>0</v>
      </c>
      <c r="I43" s="136">
        <v>0</v>
      </c>
      <c r="J43" s="16">
        <f t="shared" si="2"/>
        <v>0</v>
      </c>
      <c r="K43" s="139">
        <f t="shared" si="5"/>
        <v>9</v>
      </c>
      <c r="L43" s="107">
        <f t="shared" ref="L43:L62" si="6">D43*K43</f>
        <v>0</v>
      </c>
    </row>
    <row r="44" spans="1:12">
      <c r="A44" s="107">
        <v>41</v>
      </c>
      <c r="B44" s="107" t="s">
        <v>76</v>
      </c>
      <c r="C44" s="107" t="s">
        <v>21</v>
      </c>
      <c r="D44" s="145"/>
      <c r="E44" s="136">
        <v>20</v>
      </c>
      <c r="F44" s="107">
        <f t="shared" si="0"/>
        <v>0</v>
      </c>
      <c r="G44" s="136">
        <v>0</v>
      </c>
      <c r="H44" s="16">
        <f t="shared" si="1"/>
        <v>0</v>
      </c>
      <c r="I44" s="136">
        <v>0</v>
      </c>
      <c r="J44" s="16">
        <f t="shared" si="2"/>
        <v>0</v>
      </c>
      <c r="K44" s="139">
        <f t="shared" si="5"/>
        <v>20</v>
      </c>
      <c r="L44" s="107">
        <f t="shared" si="6"/>
        <v>0</v>
      </c>
    </row>
    <row r="45" spans="1:12">
      <c r="A45" s="107">
        <v>42</v>
      </c>
      <c r="B45" s="133" t="s">
        <v>77</v>
      </c>
      <c r="C45" s="107" t="s">
        <v>21</v>
      </c>
      <c r="D45" s="107">
        <v>7.5</v>
      </c>
      <c r="E45" s="136">
        <v>22</v>
      </c>
      <c r="F45" s="107">
        <f t="shared" si="0"/>
        <v>165</v>
      </c>
      <c r="G45" s="136">
        <v>0</v>
      </c>
      <c r="H45" s="16">
        <f t="shared" si="1"/>
        <v>0</v>
      </c>
      <c r="I45" s="136">
        <v>0</v>
      </c>
      <c r="J45" s="16">
        <f t="shared" si="2"/>
        <v>0</v>
      </c>
      <c r="K45" s="139">
        <f t="shared" si="5"/>
        <v>22</v>
      </c>
      <c r="L45" s="107">
        <f t="shared" si="6"/>
        <v>165</v>
      </c>
    </row>
    <row r="46" spans="1:12">
      <c r="A46" s="107">
        <v>43</v>
      </c>
      <c r="B46" s="107" t="s">
        <v>78</v>
      </c>
      <c r="C46" s="107" t="s">
        <v>16</v>
      </c>
      <c r="D46" s="107">
        <v>13</v>
      </c>
      <c r="E46" s="136">
        <v>50</v>
      </c>
      <c r="F46" s="107">
        <f t="shared" si="0"/>
        <v>650</v>
      </c>
      <c r="G46" s="139">
        <v>0</v>
      </c>
      <c r="H46" s="16">
        <f t="shared" si="1"/>
        <v>0</v>
      </c>
      <c r="I46" s="139">
        <v>11</v>
      </c>
      <c r="J46" s="16">
        <f t="shared" si="2"/>
        <v>143</v>
      </c>
      <c r="K46" s="139">
        <f t="shared" si="5"/>
        <v>39</v>
      </c>
      <c r="L46" s="107">
        <f t="shared" si="6"/>
        <v>507</v>
      </c>
    </row>
    <row r="47" spans="1:12">
      <c r="A47" s="107">
        <v>44</v>
      </c>
      <c r="B47" s="16" t="s">
        <v>79</v>
      </c>
      <c r="C47" s="107" t="s">
        <v>48</v>
      </c>
      <c r="D47" s="107">
        <v>150</v>
      </c>
      <c r="E47" s="136">
        <v>6</v>
      </c>
      <c r="F47" s="107">
        <f t="shared" si="0"/>
        <v>900</v>
      </c>
      <c r="G47" s="139">
        <v>0</v>
      </c>
      <c r="H47" s="16">
        <f t="shared" si="1"/>
        <v>0</v>
      </c>
      <c r="I47" s="139">
        <v>0</v>
      </c>
      <c r="J47" s="16">
        <f t="shared" si="2"/>
        <v>0</v>
      </c>
      <c r="K47" s="139">
        <f t="shared" si="5"/>
        <v>6</v>
      </c>
      <c r="L47" s="107">
        <f t="shared" si="6"/>
        <v>900</v>
      </c>
    </row>
    <row r="48" spans="1:12">
      <c r="A48" s="107">
        <v>45</v>
      </c>
      <c r="B48" s="16" t="s">
        <v>80</v>
      </c>
      <c r="C48" s="107" t="s">
        <v>51</v>
      </c>
      <c r="D48" s="107">
        <v>75</v>
      </c>
      <c r="E48" s="136">
        <v>4</v>
      </c>
      <c r="F48" s="107">
        <f t="shared" si="0"/>
        <v>300</v>
      </c>
      <c r="G48" s="139">
        <v>0</v>
      </c>
      <c r="H48" s="16">
        <f t="shared" si="1"/>
        <v>0</v>
      </c>
      <c r="I48" s="139">
        <v>0</v>
      </c>
      <c r="J48" s="16">
        <f t="shared" si="2"/>
        <v>0</v>
      </c>
      <c r="K48" s="139">
        <f t="shared" si="5"/>
        <v>4</v>
      </c>
      <c r="L48" s="107">
        <f t="shared" si="6"/>
        <v>300</v>
      </c>
    </row>
    <row r="49" spans="1:12">
      <c r="A49" s="107">
        <v>46</v>
      </c>
      <c r="B49" s="16" t="s">
        <v>81</v>
      </c>
      <c r="C49" s="107" t="s">
        <v>82</v>
      </c>
      <c r="D49" s="107">
        <v>29</v>
      </c>
      <c r="E49" s="136">
        <v>10</v>
      </c>
      <c r="F49" s="107">
        <f t="shared" si="0"/>
        <v>290</v>
      </c>
      <c r="G49" s="139">
        <v>0</v>
      </c>
      <c r="H49" s="16">
        <f t="shared" si="1"/>
        <v>0</v>
      </c>
      <c r="I49" s="139">
        <v>0</v>
      </c>
      <c r="J49" s="16">
        <f t="shared" si="2"/>
        <v>0</v>
      </c>
      <c r="K49" s="139">
        <f t="shared" si="5"/>
        <v>10</v>
      </c>
      <c r="L49" s="107">
        <f t="shared" si="6"/>
        <v>290</v>
      </c>
    </row>
    <row r="50" spans="1:12">
      <c r="A50" s="107">
        <v>47</v>
      </c>
      <c r="B50" s="16" t="s">
        <v>83</v>
      </c>
      <c r="C50" s="107" t="s">
        <v>21</v>
      </c>
      <c r="D50" s="107">
        <v>6</v>
      </c>
      <c r="E50" s="136">
        <v>45</v>
      </c>
      <c r="F50" s="107">
        <f t="shared" si="0"/>
        <v>270</v>
      </c>
      <c r="G50" s="139">
        <v>0</v>
      </c>
      <c r="H50" s="16">
        <f t="shared" si="1"/>
        <v>0</v>
      </c>
      <c r="I50" s="139">
        <v>0</v>
      </c>
      <c r="J50" s="16">
        <f t="shared" si="2"/>
        <v>0</v>
      </c>
      <c r="K50" s="139">
        <f t="shared" si="5"/>
        <v>45</v>
      </c>
      <c r="L50" s="107">
        <f t="shared" si="6"/>
        <v>270</v>
      </c>
    </row>
    <row r="51" spans="1:12">
      <c r="A51" s="107">
        <v>48</v>
      </c>
      <c r="B51" s="16" t="s">
        <v>33</v>
      </c>
      <c r="C51" s="107" t="s">
        <v>16</v>
      </c>
      <c r="D51" s="107">
        <v>9</v>
      </c>
      <c r="E51" s="136">
        <v>20</v>
      </c>
      <c r="F51" s="107">
        <f t="shared" si="0"/>
        <v>180</v>
      </c>
      <c r="G51" s="139">
        <v>0</v>
      </c>
      <c r="H51" s="16">
        <f t="shared" si="1"/>
        <v>0</v>
      </c>
      <c r="I51" s="139">
        <v>0</v>
      </c>
      <c r="J51" s="16">
        <f t="shared" si="2"/>
        <v>0</v>
      </c>
      <c r="K51" s="139">
        <f t="shared" si="5"/>
        <v>20</v>
      </c>
      <c r="L51" s="107">
        <f t="shared" si="6"/>
        <v>180</v>
      </c>
    </row>
    <row r="52" spans="1:12">
      <c r="A52" s="107">
        <v>49</v>
      </c>
      <c r="B52" s="16" t="s">
        <v>84</v>
      </c>
      <c r="C52" s="107" t="s">
        <v>16</v>
      </c>
      <c r="D52" s="107">
        <v>13</v>
      </c>
      <c r="E52" s="136">
        <v>0</v>
      </c>
      <c r="F52" s="107">
        <f t="shared" si="0"/>
        <v>0</v>
      </c>
      <c r="G52" s="139">
        <v>0</v>
      </c>
      <c r="H52" s="16">
        <f t="shared" si="1"/>
        <v>0</v>
      </c>
      <c r="I52" s="139">
        <v>0</v>
      </c>
      <c r="J52" s="16">
        <f t="shared" si="2"/>
        <v>0</v>
      </c>
      <c r="K52" s="139">
        <f t="shared" si="5"/>
        <v>0</v>
      </c>
      <c r="L52" s="107">
        <f t="shared" si="6"/>
        <v>0</v>
      </c>
    </row>
    <row r="53" spans="1:12">
      <c r="A53" s="107">
        <v>50</v>
      </c>
      <c r="B53" s="16" t="s">
        <v>34</v>
      </c>
      <c r="C53" s="107" t="s">
        <v>16</v>
      </c>
      <c r="D53" s="107">
        <v>30</v>
      </c>
      <c r="E53" s="136">
        <v>17</v>
      </c>
      <c r="F53" s="107">
        <f t="shared" si="0"/>
        <v>510</v>
      </c>
      <c r="G53" s="139">
        <v>0</v>
      </c>
      <c r="H53" s="16">
        <f t="shared" si="1"/>
        <v>0</v>
      </c>
      <c r="I53" s="139">
        <v>0</v>
      </c>
      <c r="J53" s="16">
        <f t="shared" si="2"/>
        <v>0</v>
      </c>
      <c r="K53" s="139">
        <f t="shared" si="5"/>
        <v>17</v>
      </c>
      <c r="L53" s="107">
        <f t="shared" si="6"/>
        <v>510</v>
      </c>
    </row>
    <row r="54" spans="1:12">
      <c r="A54" s="107">
        <v>51</v>
      </c>
      <c r="B54" s="16" t="s">
        <v>85</v>
      </c>
      <c r="C54" s="107" t="s">
        <v>86</v>
      </c>
      <c r="D54" s="107">
        <v>70</v>
      </c>
      <c r="E54" s="136">
        <v>40</v>
      </c>
      <c r="F54" s="107">
        <f t="shared" si="0"/>
        <v>2800</v>
      </c>
      <c r="G54" s="139">
        <v>0</v>
      </c>
      <c r="H54" s="16">
        <f t="shared" si="1"/>
        <v>0</v>
      </c>
      <c r="I54" s="139">
        <v>20</v>
      </c>
      <c r="J54" s="16">
        <f t="shared" si="2"/>
        <v>1400</v>
      </c>
      <c r="K54" s="139">
        <f t="shared" si="5"/>
        <v>20</v>
      </c>
      <c r="L54" s="107">
        <f t="shared" si="6"/>
        <v>1400</v>
      </c>
    </row>
    <row r="55" spans="1:12">
      <c r="A55" s="107">
        <v>52</v>
      </c>
      <c r="B55" s="16" t="s">
        <v>87</v>
      </c>
      <c r="C55" s="107" t="s">
        <v>88</v>
      </c>
      <c r="D55" s="107">
        <v>6</v>
      </c>
      <c r="E55" s="136">
        <v>0</v>
      </c>
      <c r="F55" s="107">
        <f t="shared" si="0"/>
        <v>0</v>
      </c>
      <c r="G55" s="139">
        <v>0</v>
      </c>
      <c r="H55" s="16">
        <f t="shared" si="1"/>
        <v>0</v>
      </c>
      <c r="I55" s="139">
        <v>0</v>
      </c>
      <c r="J55" s="16">
        <f t="shared" si="2"/>
        <v>0</v>
      </c>
      <c r="K55" s="139">
        <f t="shared" si="5"/>
        <v>0</v>
      </c>
      <c r="L55" s="107">
        <f t="shared" si="6"/>
        <v>0</v>
      </c>
    </row>
    <row r="56" spans="1:12">
      <c r="A56" s="107">
        <v>53</v>
      </c>
      <c r="B56" s="16" t="s">
        <v>89</v>
      </c>
      <c r="C56" s="107" t="s">
        <v>44</v>
      </c>
      <c r="D56" s="107">
        <v>160</v>
      </c>
      <c r="E56" s="136">
        <v>0</v>
      </c>
      <c r="F56" s="107">
        <f t="shared" si="0"/>
        <v>0</v>
      </c>
      <c r="G56" s="139">
        <v>0</v>
      </c>
      <c r="H56" s="16">
        <f t="shared" si="1"/>
        <v>0</v>
      </c>
      <c r="I56" s="139">
        <v>0</v>
      </c>
      <c r="J56" s="16">
        <f t="shared" si="2"/>
        <v>0</v>
      </c>
      <c r="K56" s="139">
        <v>0</v>
      </c>
      <c r="L56" s="107">
        <f t="shared" si="6"/>
        <v>0</v>
      </c>
    </row>
    <row r="57" spans="1:12">
      <c r="A57" s="107">
        <v>54</v>
      </c>
      <c r="B57" s="16" t="s">
        <v>90</v>
      </c>
      <c r="C57" s="107" t="s">
        <v>91</v>
      </c>
      <c r="D57" s="107">
        <v>4.5</v>
      </c>
      <c r="E57" s="136">
        <v>0</v>
      </c>
      <c r="F57" s="107">
        <f t="shared" si="0"/>
        <v>0</v>
      </c>
      <c r="G57" s="139">
        <v>0</v>
      </c>
      <c r="H57" s="16">
        <f t="shared" si="1"/>
        <v>0</v>
      </c>
      <c r="I57" s="139">
        <v>0</v>
      </c>
      <c r="J57" s="16">
        <f t="shared" si="2"/>
        <v>0</v>
      </c>
      <c r="K57" s="139">
        <f t="shared" ref="K57:K62" si="7">E57+G57-I57</f>
        <v>0</v>
      </c>
      <c r="L57" s="107">
        <f t="shared" si="6"/>
        <v>0</v>
      </c>
    </row>
    <row r="58" spans="1:12">
      <c r="A58" s="107">
        <v>55</v>
      </c>
      <c r="B58" s="16" t="s">
        <v>92</v>
      </c>
      <c r="C58" s="107" t="s">
        <v>44</v>
      </c>
      <c r="D58" s="107">
        <v>75</v>
      </c>
      <c r="E58" s="136">
        <v>0</v>
      </c>
      <c r="F58" s="107">
        <f t="shared" si="0"/>
        <v>0</v>
      </c>
      <c r="G58" s="139">
        <v>0</v>
      </c>
      <c r="H58" s="16">
        <f t="shared" si="1"/>
        <v>0</v>
      </c>
      <c r="I58" s="139">
        <v>0</v>
      </c>
      <c r="J58" s="16">
        <f t="shared" si="2"/>
        <v>0</v>
      </c>
      <c r="K58" s="139">
        <f t="shared" si="7"/>
        <v>0</v>
      </c>
      <c r="L58" s="107">
        <f t="shared" si="6"/>
        <v>0</v>
      </c>
    </row>
    <row r="59" spans="1:12">
      <c r="A59" s="107">
        <v>56</v>
      </c>
      <c r="B59" s="16" t="s">
        <v>93</v>
      </c>
      <c r="C59" s="107" t="s">
        <v>86</v>
      </c>
      <c r="D59" s="107">
        <v>17</v>
      </c>
      <c r="E59" s="136">
        <v>0</v>
      </c>
      <c r="F59" s="107">
        <f t="shared" si="0"/>
        <v>0</v>
      </c>
      <c r="G59" s="139">
        <v>0</v>
      </c>
      <c r="H59" s="16">
        <f t="shared" si="1"/>
        <v>0</v>
      </c>
      <c r="I59" s="139">
        <v>0</v>
      </c>
      <c r="J59" s="16">
        <f t="shared" si="2"/>
        <v>0</v>
      </c>
      <c r="K59" s="139">
        <f t="shared" si="7"/>
        <v>0</v>
      </c>
      <c r="L59" s="107">
        <f t="shared" si="6"/>
        <v>0</v>
      </c>
    </row>
    <row r="60" spans="1:12">
      <c r="A60" s="107">
        <v>57</v>
      </c>
      <c r="B60" s="16" t="s">
        <v>94</v>
      </c>
      <c r="C60" s="107" t="s">
        <v>51</v>
      </c>
      <c r="D60" s="107">
        <v>6</v>
      </c>
      <c r="E60" s="136">
        <v>0</v>
      </c>
      <c r="F60" s="107">
        <f t="shared" si="0"/>
        <v>0</v>
      </c>
      <c r="G60" s="139">
        <v>0</v>
      </c>
      <c r="H60" s="16">
        <f t="shared" si="1"/>
        <v>0</v>
      </c>
      <c r="I60" s="139">
        <v>0</v>
      </c>
      <c r="J60" s="16">
        <f t="shared" si="2"/>
        <v>0</v>
      </c>
      <c r="K60" s="139">
        <f t="shared" si="7"/>
        <v>0</v>
      </c>
      <c r="L60" s="107">
        <f t="shared" si="6"/>
        <v>0</v>
      </c>
    </row>
    <row r="61" spans="1:12">
      <c r="A61" s="107">
        <v>58</v>
      </c>
      <c r="B61" s="16" t="s">
        <v>95</v>
      </c>
      <c r="C61" s="107" t="s">
        <v>51</v>
      </c>
      <c r="D61" s="107">
        <v>8</v>
      </c>
      <c r="E61" s="136">
        <v>3</v>
      </c>
      <c r="F61" s="107">
        <f t="shared" si="0"/>
        <v>24</v>
      </c>
      <c r="G61" s="139">
        <v>0</v>
      </c>
      <c r="H61" s="16">
        <f t="shared" si="1"/>
        <v>0</v>
      </c>
      <c r="I61" s="139">
        <v>0</v>
      </c>
      <c r="J61" s="16">
        <f t="shared" si="2"/>
        <v>0</v>
      </c>
      <c r="K61" s="139">
        <f t="shared" si="7"/>
        <v>3</v>
      </c>
      <c r="L61" s="107">
        <f t="shared" si="6"/>
        <v>24</v>
      </c>
    </row>
    <row r="62" spans="1:12">
      <c r="A62" s="107">
        <v>59</v>
      </c>
      <c r="B62" s="16" t="s">
        <v>96</v>
      </c>
      <c r="C62" s="107" t="s">
        <v>97</v>
      </c>
      <c r="D62" s="107">
        <v>10</v>
      </c>
      <c r="E62" s="136">
        <v>20</v>
      </c>
      <c r="F62" s="107">
        <f t="shared" si="0"/>
        <v>200</v>
      </c>
      <c r="G62" s="139">
        <v>0</v>
      </c>
      <c r="H62" s="16">
        <f t="shared" si="1"/>
        <v>0</v>
      </c>
      <c r="I62" s="139">
        <v>0</v>
      </c>
      <c r="J62" s="16">
        <f t="shared" si="2"/>
        <v>0</v>
      </c>
      <c r="K62" s="139">
        <f t="shared" si="7"/>
        <v>20</v>
      </c>
      <c r="L62" s="107">
        <f t="shared" si="6"/>
        <v>200</v>
      </c>
    </row>
    <row r="63" spans="1:12">
      <c r="A63" s="107"/>
      <c r="B63" s="170" t="s">
        <v>36</v>
      </c>
      <c r="C63" s="107"/>
      <c r="D63" s="107"/>
      <c r="E63" s="136">
        <f t="shared" ref="E63:L63" si="8">SUM(E4:E62)</f>
        <v>639</v>
      </c>
      <c r="F63" s="150">
        <f t="shared" si="8"/>
        <v>19148.5</v>
      </c>
      <c r="G63" s="139">
        <f t="shared" si="8"/>
        <v>15</v>
      </c>
      <c r="H63" s="151">
        <f t="shared" si="8"/>
        <v>804</v>
      </c>
      <c r="I63" s="132">
        <f t="shared" si="8"/>
        <v>84</v>
      </c>
      <c r="J63" s="151">
        <f t="shared" si="8"/>
        <v>2969</v>
      </c>
      <c r="K63" s="132">
        <f t="shared" si="8"/>
        <v>570</v>
      </c>
      <c r="L63" s="152">
        <f t="shared" si="8"/>
        <v>16983.5</v>
      </c>
    </row>
    <row r="69" spans="8:8">
      <c r="H69">
        <f>804+334</f>
        <v>1138</v>
      </c>
    </row>
  </sheetData>
  <mergeCells count="9">
    <mergeCell ref="A1:L1"/>
    <mergeCell ref="E2:F2"/>
    <mergeCell ref="G2:H2"/>
    <mergeCell ref="I2:J2"/>
    <mergeCell ref="K2:L2"/>
    <mergeCell ref="A2:A3"/>
    <mergeCell ref="B2:B3"/>
    <mergeCell ref="C2:C3"/>
    <mergeCell ref="D2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workbookViewId="0">
      <selection activeCell="I34" sqref="I34"/>
    </sheetView>
  </sheetViews>
  <sheetFormatPr defaultColWidth="9" defaultRowHeight="13.5"/>
  <sheetData>
    <row r="1" ht="18.75" spans="1:12">
      <c r="A1" s="44" t="s">
        <v>98</v>
      </c>
      <c r="B1" s="45"/>
      <c r="C1" s="46"/>
      <c r="D1" s="46"/>
      <c r="E1" s="46"/>
      <c r="F1" s="46"/>
      <c r="G1" s="77"/>
      <c r="H1" s="46"/>
      <c r="I1" s="77"/>
      <c r="J1" s="46"/>
      <c r="K1" s="77"/>
      <c r="L1" s="46"/>
    </row>
    <row r="2" spans="1:12">
      <c r="A2" s="154" t="s">
        <v>1</v>
      </c>
      <c r="B2" s="89" t="s">
        <v>2</v>
      </c>
      <c r="C2" s="155" t="s">
        <v>3</v>
      </c>
      <c r="D2" s="155" t="s">
        <v>4</v>
      </c>
      <c r="E2" s="53" t="s">
        <v>5</v>
      </c>
      <c r="F2" s="53"/>
      <c r="G2" s="131" t="s">
        <v>6</v>
      </c>
      <c r="H2" s="53"/>
      <c r="I2" s="132" t="s">
        <v>7</v>
      </c>
      <c r="J2" s="51"/>
      <c r="K2" s="78" t="s">
        <v>8</v>
      </c>
      <c r="L2" s="51"/>
    </row>
    <row r="3" spans="1:12">
      <c r="A3" s="156"/>
      <c r="B3" s="91"/>
      <c r="C3" s="157"/>
      <c r="D3" s="157"/>
      <c r="E3" s="53" t="s">
        <v>12</v>
      </c>
      <c r="F3" s="51" t="s">
        <v>13</v>
      </c>
      <c r="G3" s="132" t="s">
        <v>12</v>
      </c>
      <c r="H3" s="51" t="s">
        <v>13</v>
      </c>
      <c r="I3" s="132" t="s">
        <v>12</v>
      </c>
      <c r="J3" s="51" t="s">
        <v>13</v>
      </c>
      <c r="K3" s="78" t="s">
        <v>12</v>
      </c>
      <c r="L3" s="51" t="s">
        <v>13</v>
      </c>
    </row>
    <row r="4" spans="1:12">
      <c r="A4" s="148">
        <v>1</v>
      </c>
      <c r="B4" s="158" t="s">
        <v>40</v>
      </c>
      <c r="C4" s="148" t="s">
        <v>41</v>
      </c>
      <c r="D4" s="159">
        <v>55</v>
      </c>
      <c r="E4" s="148">
        <v>3</v>
      </c>
      <c r="F4" s="148">
        <f t="shared" ref="F4:F62" si="0">D4*E4</f>
        <v>165</v>
      </c>
      <c r="G4" s="148">
        <v>0</v>
      </c>
      <c r="H4" s="148">
        <f t="shared" ref="H4:H62" si="1">G4*D4</f>
        <v>0</v>
      </c>
      <c r="I4" s="148">
        <v>0</v>
      </c>
      <c r="J4" s="148">
        <f t="shared" ref="J4:J62" si="2">I4*D4</f>
        <v>0</v>
      </c>
      <c r="K4" s="148">
        <f>E4+G4-I4</f>
        <v>3</v>
      </c>
      <c r="L4" s="148">
        <f>D4*K4</f>
        <v>165</v>
      </c>
    </row>
    <row r="5" spans="1:12">
      <c r="A5" s="148">
        <v>2</v>
      </c>
      <c r="B5" s="158" t="s">
        <v>42</v>
      </c>
      <c r="C5" s="148" t="s">
        <v>41</v>
      </c>
      <c r="D5" s="159">
        <v>55</v>
      </c>
      <c r="E5" s="148">
        <v>3</v>
      </c>
      <c r="F5" s="148">
        <f t="shared" si="0"/>
        <v>165</v>
      </c>
      <c r="G5" s="148">
        <v>0</v>
      </c>
      <c r="H5" s="148">
        <f t="shared" si="1"/>
        <v>0</v>
      </c>
      <c r="I5" s="148">
        <v>0</v>
      </c>
      <c r="J5" s="148">
        <f t="shared" si="2"/>
        <v>0</v>
      </c>
      <c r="K5" s="148">
        <f t="shared" ref="K5:K36" si="3">E5+G5-I5</f>
        <v>3</v>
      </c>
      <c r="L5" s="148">
        <f t="shared" ref="L4:L41" si="4">D5*K5</f>
        <v>165</v>
      </c>
    </row>
    <row r="6" ht="21" spans="1:12">
      <c r="A6" s="148">
        <v>3</v>
      </c>
      <c r="B6" s="160" t="s">
        <v>43</v>
      </c>
      <c r="C6" s="148" t="s">
        <v>44</v>
      </c>
      <c r="D6" s="159">
        <v>385</v>
      </c>
      <c r="E6" s="148">
        <v>2</v>
      </c>
      <c r="F6" s="148">
        <f t="shared" si="0"/>
        <v>770</v>
      </c>
      <c r="G6" s="148">
        <v>0</v>
      </c>
      <c r="H6" s="148">
        <f t="shared" si="1"/>
        <v>0</v>
      </c>
      <c r="I6" s="148">
        <v>0</v>
      </c>
      <c r="J6" s="148">
        <f t="shared" si="2"/>
        <v>0</v>
      </c>
      <c r="K6" s="148">
        <f t="shared" si="3"/>
        <v>2</v>
      </c>
      <c r="L6" s="148">
        <f t="shared" si="4"/>
        <v>770</v>
      </c>
    </row>
    <row r="7" ht="21" spans="1:12">
      <c r="A7" s="148">
        <v>4</v>
      </c>
      <c r="B7" s="160" t="s">
        <v>45</v>
      </c>
      <c r="C7" s="148" t="s">
        <v>44</v>
      </c>
      <c r="D7" s="159">
        <v>295</v>
      </c>
      <c r="E7" s="148">
        <v>5</v>
      </c>
      <c r="F7" s="148">
        <f t="shared" si="0"/>
        <v>1475</v>
      </c>
      <c r="G7" s="148">
        <v>0</v>
      </c>
      <c r="H7" s="148">
        <f t="shared" si="1"/>
        <v>0</v>
      </c>
      <c r="I7" s="148">
        <v>0</v>
      </c>
      <c r="J7" s="148">
        <f t="shared" si="2"/>
        <v>0</v>
      </c>
      <c r="K7" s="148">
        <f t="shared" si="3"/>
        <v>5</v>
      </c>
      <c r="L7" s="148">
        <f t="shared" si="4"/>
        <v>1475</v>
      </c>
    </row>
    <row r="8" ht="21" spans="1:12">
      <c r="A8" s="148">
        <v>5</v>
      </c>
      <c r="B8" s="160" t="s">
        <v>46</v>
      </c>
      <c r="C8" s="148" t="s">
        <v>44</v>
      </c>
      <c r="D8" s="159">
        <v>195</v>
      </c>
      <c r="E8" s="148">
        <v>3</v>
      </c>
      <c r="F8" s="148">
        <f t="shared" si="0"/>
        <v>585</v>
      </c>
      <c r="G8" s="148">
        <v>0</v>
      </c>
      <c r="H8" s="148">
        <f t="shared" si="1"/>
        <v>0</v>
      </c>
      <c r="I8" s="148">
        <v>0</v>
      </c>
      <c r="J8" s="148">
        <f t="shared" si="2"/>
        <v>0</v>
      </c>
      <c r="K8" s="148">
        <f t="shared" si="3"/>
        <v>3</v>
      </c>
      <c r="L8" s="148">
        <f t="shared" si="4"/>
        <v>585</v>
      </c>
    </row>
    <row r="9" spans="1:12">
      <c r="A9" s="148">
        <v>6</v>
      </c>
      <c r="B9" s="158" t="s">
        <v>47</v>
      </c>
      <c r="C9" s="148" t="s">
        <v>48</v>
      </c>
      <c r="D9" s="159">
        <v>110</v>
      </c>
      <c r="E9" s="148">
        <v>1</v>
      </c>
      <c r="F9" s="148">
        <f t="shared" si="0"/>
        <v>110</v>
      </c>
      <c r="G9" s="148">
        <v>0</v>
      </c>
      <c r="H9" s="148">
        <f t="shared" si="1"/>
        <v>0</v>
      </c>
      <c r="I9" s="148">
        <v>0</v>
      </c>
      <c r="J9" s="148">
        <f t="shared" si="2"/>
        <v>0</v>
      </c>
      <c r="K9" s="148">
        <f t="shared" si="3"/>
        <v>1</v>
      </c>
      <c r="L9" s="148">
        <f t="shared" si="4"/>
        <v>110</v>
      </c>
    </row>
    <row r="10" spans="1:12">
      <c r="A10" s="148">
        <v>7</v>
      </c>
      <c r="B10" s="158" t="s">
        <v>49</v>
      </c>
      <c r="C10" s="148" t="s">
        <v>48</v>
      </c>
      <c r="D10" s="159">
        <v>35</v>
      </c>
      <c r="E10" s="148">
        <v>2</v>
      </c>
      <c r="F10" s="148">
        <f t="shared" si="0"/>
        <v>70</v>
      </c>
      <c r="G10" s="148">
        <v>0</v>
      </c>
      <c r="H10" s="148">
        <f t="shared" si="1"/>
        <v>0</v>
      </c>
      <c r="I10" s="148">
        <v>0</v>
      </c>
      <c r="J10" s="148">
        <f t="shared" si="2"/>
        <v>0</v>
      </c>
      <c r="K10" s="148">
        <f t="shared" si="3"/>
        <v>2</v>
      </c>
      <c r="L10" s="148">
        <f t="shared" si="4"/>
        <v>70</v>
      </c>
    </row>
    <row r="11" spans="1:12">
      <c r="A11" s="148">
        <v>8</v>
      </c>
      <c r="B11" s="158" t="s">
        <v>50</v>
      </c>
      <c r="C11" s="148" t="s">
        <v>51</v>
      </c>
      <c r="D11" s="159">
        <v>30</v>
      </c>
      <c r="E11" s="148">
        <v>13</v>
      </c>
      <c r="F11" s="148">
        <f t="shared" si="0"/>
        <v>390</v>
      </c>
      <c r="G11" s="148">
        <v>0</v>
      </c>
      <c r="H11" s="148">
        <f t="shared" si="1"/>
        <v>0</v>
      </c>
      <c r="I11" s="148">
        <v>0</v>
      </c>
      <c r="J11" s="148">
        <f t="shared" si="2"/>
        <v>0</v>
      </c>
      <c r="K11" s="148">
        <f t="shared" si="3"/>
        <v>13</v>
      </c>
      <c r="L11" s="148">
        <f t="shared" si="4"/>
        <v>390</v>
      </c>
    </row>
    <row r="12" spans="1:12">
      <c r="A12" s="148">
        <v>9</v>
      </c>
      <c r="B12" s="158" t="s">
        <v>52</v>
      </c>
      <c r="C12" s="148" t="s">
        <v>51</v>
      </c>
      <c r="D12" s="159">
        <v>22</v>
      </c>
      <c r="E12" s="148">
        <v>10</v>
      </c>
      <c r="F12" s="148">
        <f t="shared" si="0"/>
        <v>220</v>
      </c>
      <c r="G12" s="148">
        <v>5</v>
      </c>
      <c r="H12" s="148">
        <f t="shared" si="1"/>
        <v>110</v>
      </c>
      <c r="I12" s="148">
        <v>0</v>
      </c>
      <c r="J12" s="148">
        <f t="shared" si="2"/>
        <v>0</v>
      </c>
      <c r="K12" s="148">
        <f t="shared" si="3"/>
        <v>15</v>
      </c>
      <c r="L12" s="148">
        <f t="shared" si="4"/>
        <v>330</v>
      </c>
    </row>
    <row r="13" spans="1:12">
      <c r="A13" s="148">
        <v>10</v>
      </c>
      <c r="B13" s="158" t="s">
        <v>53</v>
      </c>
      <c r="C13" s="148" t="s">
        <v>51</v>
      </c>
      <c r="D13" s="159">
        <v>45</v>
      </c>
      <c r="E13" s="148">
        <v>5</v>
      </c>
      <c r="F13" s="148">
        <f t="shared" si="0"/>
        <v>225</v>
      </c>
      <c r="G13" s="148">
        <v>0</v>
      </c>
      <c r="H13" s="148">
        <f t="shared" si="1"/>
        <v>0</v>
      </c>
      <c r="I13" s="148">
        <v>0</v>
      </c>
      <c r="J13" s="148">
        <f t="shared" si="2"/>
        <v>0</v>
      </c>
      <c r="K13" s="148">
        <f t="shared" si="3"/>
        <v>5</v>
      </c>
      <c r="L13" s="148">
        <f t="shared" si="4"/>
        <v>225</v>
      </c>
    </row>
    <row r="14" spans="1:12">
      <c r="A14" s="148">
        <v>11</v>
      </c>
      <c r="B14" s="158" t="s">
        <v>54</v>
      </c>
      <c r="C14" s="148" t="s">
        <v>51</v>
      </c>
      <c r="D14" s="159">
        <v>45</v>
      </c>
      <c r="E14" s="148">
        <v>5</v>
      </c>
      <c r="F14" s="148">
        <f t="shared" si="0"/>
        <v>225</v>
      </c>
      <c r="G14" s="148">
        <v>0</v>
      </c>
      <c r="H14" s="148">
        <f t="shared" si="1"/>
        <v>0</v>
      </c>
      <c r="I14" s="148">
        <v>0</v>
      </c>
      <c r="J14" s="148">
        <f t="shared" si="2"/>
        <v>0</v>
      </c>
      <c r="K14" s="148">
        <f t="shared" si="3"/>
        <v>5</v>
      </c>
      <c r="L14" s="148">
        <f t="shared" si="4"/>
        <v>225</v>
      </c>
    </row>
    <row r="15" spans="1:12">
      <c r="A15" s="148">
        <v>12</v>
      </c>
      <c r="B15" s="158" t="s">
        <v>55</v>
      </c>
      <c r="C15" s="148" t="s">
        <v>51</v>
      </c>
      <c r="D15" s="159">
        <v>25</v>
      </c>
      <c r="E15" s="148">
        <v>2</v>
      </c>
      <c r="F15" s="148">
        <f t="shared" si="0"/>
        <v>50</v>
      </c>
      <c r="G15" s="148">
        <v>0</v>
      </c>
      <c r="H15" s="148">
        <f t="shared" si="1"/>
        <v>0</v>
      </c>
      <c r="I15" s="148">
        <v>0</v>
      </c>
      <c r="J15" s="148">
        <f t="shared" si="2"/>
        <v>0</v>
      </c>
      <c r="K15" s="148">
        <f t="shared" si="3"/>
        <v>2</v>
      </c>
      <c r="L15" s="148">
        <f t="shared" si="4"/>
        <v>50</v>
      </c>
    </row>
    <row r="16" spans="1:12">
      <c r="A16" s="107">
        <v>13</v>
      </c>
      <c r="B16" s="161" t="s">
        <v>56</v>
      </c>
      <c r="C16" s="107" t="s">
        <v>51</v>
      </c>
      <c r="D16" s="141">
        <v>60</v>
      </c>
      <c r="E16" s="139">
        <v>2</v>
      </c>
      <c r="F16" s="107">
        <f t="shared" si="0"/>
        <v>120</v>
      </c>
      <c r="G16" s="139">
        <v>0</v>
      </c>
      <c r="H16" s="16">
        <f t="shared" si="1"/>
        <v>0</v>
      </c>
      <c r="I16" s="136">
        <v>0</v>
      </c>
      <c r="J16" s="16">
        <f t="shared" si="2"/>
        <v>0</v>
      </c>
      <c r="K16" s="148">
        <f t="shared" si="3"/>
        <v>2</v>
      </c>
      <c r="L16" s="107">
        <f t="shared" si="4"/>
        <v>120</v>
      </c>
    </row>
    <row r="17" spans="1:12">
      <c r="A17" s="107">
        <v>14</v>
      </c>
      <c r="B17" s="162" t="s">
        <v>57</v>
      </c>
      <c r="C17" s="107" t="s">
        <v>51</v>
      </c>
      <c r="D17" s="141">
        <v>45</v>
      </c>
      <c r="E17" s="139">
        <v>4</v>
      </c>
      <c r="F17" s="107">
        <f t="shared" si="0"/>
        <v>180</v>
      </c>
      <c r="G17" s="139">
        <v>0</v>
      </c>
      <c r="H17" s="16">
        <f t="shared" si="1"/>
        <v>0</v>
      </c>
      <c r="I17" s="136">
        <v>0</v>
      </c>
      <c r="J17" s="16">
        <f t="shared" si="2"/>
        <v>0</v>
      </c>
      <c r="K17" s="148">
        <f t="shared" si="3"/>
        <v>4</v>
      </c>
      <c r="L17" s="107">
        <f t="shared" si="4"/>
        <v>180</v>
      </c>
    </row>
    <row r="18" spans="1:12">
      <c r="A18" s="148">
        <v>15</v>
      </c>
      <c r="B18" s="158" t="s">
        <v>58</v>
      </c>
      <c r="C18" s="148" t="s">
        <v>51</v>
      </c>
      <c r="D18" s="159">
        <v>35</v>
      </c>
      <c r="E18" s="148">
        <v>6</v>
      </c>
      <c r="F18" s="148">
        <f t="shared" si="0"/>
        <v>210</v>
      </c>
      <c r="G18" s="148">
        <v>0</v>
      </c>
      <c r="H18" s="148">
        <f t="shared" si="1"/>
        <v>0</v>
      </c>
      <c r="I18" s="148">
        <v>0</v>
      </c>
      <c r="J18" s="148">
        <f t="shared" si="2"/>
        <v>0</v>
      </c>
      <c r="K18" s="148">
        <f t="shared" si="3"/>
        <v>6</v>
      </c>
      <c r="L18" s="148">
        <f t="shared" si="4"/>
        <v>210</v>
      </c>
    </row>
    <row r="19" spans="1:12">
      <c r="A19" s="148">
        <v>16</v>
      </c>
      <c r="B19" s="158" t="s">
        <v>59</v>
      </c>
      <c r="C19" s="148" t="s">
        <v>21</v>
      </c>
      <c r="D19" s="159">
        <v>130</v>
      </c>
      <c r="E19" s="148">
        <v>5</v>
      </c>
      <c r="F19" s="148">
        <f t="shared" si="0"/>
        <v>650</v>
      </c>
      <c r="G19" s="148">
        <v>0</v>
      </c>
      <c r="H19" s="148">
        <f t="shared" si="1"/>
        <v>0</v>
      </c>
      <c r="I19" s="148">
        <v>1</v>
      </c>
      <c r="J19" s="148">
        <f t="shared" si="2"/>
        <v>130</v>
      </c>
      <c r="K19" s="148">
        <f t="shared" si="3"/>
        <v>4</v>
      </c>
      <c r="L19" s="148">
        <f t="shared" si="4"/>
        <v>520</v>
      </c>
    </row>
    <row r="20" spans="1:12">
      <c r="A20" s="148">
        <v>17</v>
      </c>
      <c r="B20" s="158" t="s">
        <v>60</v>
      </c>
      <c r="C20" s="148" t="s">
        <v>21</v>
      </c>
      <c r="D20" s="159">
        <v>100</v>
      </c>
      <c r="E20" s="148">
        <v>5</v>
      </c>
      <c r="F20" s="148">
        <f t="shared" si="0"/>
        <v>500</v>
      </c>
      <c r="G20" s="148">
        <v>0</v>
      </c>
      <c r="H20" s="148">
        <f t="shared" si="1"/>
        <v>0</v>
      </c>
      <c r="I20" s="148">
        <v>1</v>
      </c>
      <c r="J20" s="148">
        <f t="shared" si="2"/>
        <v>100</v>
      </c>
      <c r="K20" s="148">
        <f t="shared" si="3"/>
        <v>4</v>
      </c>
      <c r="L20" s="148">
        <f t="shared" si="4"/>
        <v>400</v>
      </c>
    </row>
    <row r="21" spans="1:12">
      <c r="A21" s="107">
        <v>18</v>
      </c>
      <c r="B21" s="163" t="s">
        <v>61</v>
      </c>
      <c r="C21" s="107" t="s">
        <v>16</v>
      </c>
      <c r="D21" s="141">
        <v>20</v>
      </c>
      <c r="E21" s="139">
        <v>3</v>
      </c>
      <c r="F21" s="107">
        <f t="shared" si="0"/>
        <v>60</v>
      </c>
      <c r="G21" s="139">
        <v>0</v>
      </c>
      <c r="H21" s="16">
        <f t="shared" si="1"/>
        <v>0</v>
      </c>
      <c r="I21" s="139">
        <v>0</v>
      </c>
      <c r="J21" s="16">
        <f t="shared" si="2"/>
        <v>0</v>
      </c>
      <c r="K21" s="148">
        <f t="shared" si="3"/>
        <v>3</v>
      </c>
      <c r="L21" s="107">
        <f t="shared" si="4"/>
        <v>60</v>
      </c>
    </row>
    <row r="22" spans="1:12">
      <c r="A22" s="107">
        <v>19</v>
      </c>
      <c r="B22" s="163" t="s">
        <v>62</v>
      </c>
      <c r="C22" s="107" t="s">
        <v>41</v>
      </c>
      <c r="D22" s="141">
        <v>15</v>
      </c>
      <c r="E22" s="139">
        <v>8</v>
      </c>
      <c r="F22" s="107">
        <f t="shared" si="0"/>
        <v>120</v>
      </c>
      <c r="G22" s="139">
        <v>0</v>
      </c>
      <c r="H22" s="16">
        <f t="shared" si="1"/>
        <v>0</v>
      </c>
      <c r="I22" s="139">
        <v>0</v>
      </c>
      <c r="J22" s="16">
        <f t="shared" si="2"/>
        <v>0</v>
      </c>
      <c r="K22" s="148">
        <f t="shared" si="3"/>
        <v>8</v>
      </c>
      <c r="L22" s="107">
        <f t="shared" si="4"/>
        <v>120</v>
      </c>
    </row>
    <row r="23" spans="1:12">
      <c r="A23" s="107">
        <v>20</v>
      </c>
      <c r="B23" s="162" t="s">
        <v>63</v>
      </c>
      <c r="C23" s="107" t="s">
        <v>16</v>
      </c>
      <c r="D23" s="141">
        <v>20</v>
      </c>
      <c r="E23" s="139">
        <v>4</v>
      </c>
      <c r="F23" s="107">
        <f t="shared" si="0"/>
        <v>80</v>
      </c>
      <c r="G23" s="139">
        <v>0</v>
      </c>
      <c r="H23" s="16">
        <f t="shared" si="1"/>
        <v>0</v>
      </c>
      <c r="I23" s="139">
        <v>1</v>
      </c>
      <c r="J23" s="16">
        <f t="shared" si="2"/>
        <v>20</v>
      </c>
      <c r="K23" s="148">
        <f t="shared" si="3"/>
        <v>3</v>
      </c>
      <c r="L23" s="107">
        <f t="shared" si="4"/>
        <v>60</v>
      </c>
    </row>
    <row r="24" spans="1:12">
      <c r="A24" s="107">
        <v>21</v>
      </c>
      <c r="B24" s="163" t="s">
        <v>64</v>
      </c>
      <c r="C24" s="107" t="s">
        <v>21</v>
      </c>
      <c r="D24" s="141">
        <v>42</v>
      </c>
      <c r="E24" s="139">
        <v>0</v>
      </c>
      <c r="F24" s="107">
        <f t="shared" si="0"/>
        <v>0</v>
      </c>
      <c r="G24" s="139">
        <v>0</v>
      </c>
      <c r="H24" s="16">
        <f t="shared" si="1"/>
        <v>0</v>
      </c>
      <c r="I24" s="139">
        <v>0</v>
      </c>
      <c r="J24" s="16">
        <f t="shared" si="2"/>
        <v>0</v>
      </c>
      <c r="K24" s="148">
        <f t="shared" si="3"/>
        <v>0</v>
      </c>
      <c r="L24" s="107">
        <f t="shared" si="4"/>
        <v>0</v>
      </c>
    </row>
    <row r="25" spans="1:12">
      <c r="A25" s="107">
        <v>22</v>
      </c>
      <c r="B25" s="140" t="s">
        <v>65</v>
      </c>
      <c r="C25" s="107" t="s">
        <v>16</v>
      </c>
      <c r="D25" s="141">
        <v>32</v>
      </c>
      <c r="E25" s="139">
        <v>14</v>
      </c>
      <c r="F25" s="107">
        <f t="shared" si="0"/>
        <v>448</v>
      </c>
      <c r="G25" s="139">
        <v>0</v>
      </c>
      <c r="H25" s="16">
        <f t="shared" si="1"/>
        <v>0</v>
      </c>
      <c r="I25" s="139">
        <v>0</v>
      </c>
      <c r="J25" s="16">
        <f t="shared" si="2"/>
        <v>0</v>
      </c>
      <c r="K25" s="148">
        <f t="shared" si="3"/>
        <v>14</v>
      </c>
      <c r="L25" s="107">
        <f t="shared" si="4"/>
        <v>448</v>
      </c>
    </row>
    <row r="26" spans="1:12">
      <c r="A26" s="107">
        <v>23</v>
      </c>
      <c r="B26" s="140" t="s">
        <v>66</v>
      </c>
      <c r="C26" s="107" t="s">
        <v>16</v>
      </c>
      <c r="D26" s="141">
        <v>8.5</v>
      </c>
      <c r="E26" s="139">
        <v>6</v>
      </c>
      <c r="F26" s="107">
        <f t="shared" si="0"/>
        <v>51</v>
      </c>
      <c r="G26" s="139">
        <v>0</v>
      </c>
      <c r="H26" s="16">
        <f t="shared" si="1"/>
        <v>0</v>
      </c>
      <c r="I26" s="139">
        <v>0</v>
      </c>
      <c r="J26" s="16">
        <f t="shared" si="2"/>
        <v>0</v>
      </c>
      <c r="K26" s="148">
        <f t="shared" si="3"/>
        <v>6</v>
      </c>
      <c r="L26" s="107">
        <f t="shared" si="4"/>
        <v>51</v>
      </c>
    </row>
    <row r="27" spans="1:12">
      <c r="A27" s="148">
        <v>24</v>
      </c>
      <c r="B27" s="164" t="s">
        <v>67</v>
      </c>
      <c r="C27" s="148" t="s">
        <v>16</v>
      </c>
      <c r="D27" s="159">
        <v>9.5</v>
      </c>
      <c r="E27" s="148">
        <v>22</v>
      </c>
      <c r="F27" s="148">
        <f t="shared" si="0"/>
        <v>209</v>
      </c>
      <c r="G27" s="148">
        <v>0</v>
      </c>
      <c r="H27" s="148">
        <f t="shared" si="1"/>
        <v>0</v>
      </c>
      <c r="I27" s="148">
        <v>3</v>
      </c>
      <c r="J27" s="148">
        <f t="shared" si="2"/>
        <v>28.5</v>
      </c>
      <c r="K27" s="148">
        <f t="shared" si="3"/>
        <v>19</v>
      </c>
      <c r="L27" s="148">
        <f t="shared" si="4"/>
        <v>180.5</v>
      </c>
    </row>
    <row r="28" spans="1:12">
      <c r="A28" s="107">
        <v>25</v>
      </c>
      <c r="B28" s="140" t="s">
        <v>68</v>
      </c>
      <c r="C28" s="107" t="s">
        <v>16</v>
      </c>
      <c r="D28" s="141">
        <v>9</v>
      </c>
      <c r="E28" s="139">
        <v>25</v>
      </c>
      <c r="F28" s="107">
        <f t="shared" si="0"/>
        <v>225</v>
      </c>
      <c r="G28" s="139">
        <v>0</v>
      </c>
      <c r="H28" s="16">
        <f t="shared" si="1"/>
        <v>0</v>
      </c>
      <c r="I28" s="139">
        <v>5</v>
      </c>
      <c r="J28" s="16">
        <f t="shared" si="2"/>
        <v>45</v>
      </c>
      <c r="K28" s="148">
        <f t="shared" si="3"/>
        <v>20</v>
      </c>
      <c r="L28" s="107">
        <f t="shared" si="4"/>
        <v>180</v>
      </c>
    </row>
    <row r="29" spans="1:12">
      <c r="A29" s="107">
        <v>26</v>
      </c>
      <c r="B29" s="140" t="s">
        <v>29</v>
      </c>
      <c r="C29" s="107" t="s">
        <v>21</v>
      </c>
      <c r="D29" s="141">
        <v>20</v>
      </c>
      <c r="E29" s="139">
        <v>5</v>
      </c>
      <c r="F29" s="107">
        <f t="shared" si="0"/>
        <v>100</v>
      </c>
      <c r="G29" s="139">
        <v>0</v>
      </c>
      <c r="H29" s="16">
        <f t="shared" si="1"/>
        <v>0</v>
      </c>
      <c r="I29" s="139">
        <v>0</v>
      </c>
      <c r="J29" s="16">
        <f t="shared" si="2"/>
        <v>0</v>
      </c>
      <c r="K29" s="148">
        <f t="shared" si="3"/>
        <v>5</v>
      </c>
      <c r="L29" s="107">
        <f t="shared" si="4"/>
        <v>100</v>
      </c>
    </row>
    <row r="30" spans="1:12">
      <c r="A30" s="107">
        <v>27</v>
      </c>
      <c r="B30" s="140" t="s">
        <v>31</v>
      </c>
      <c r="C30" s="107" t="s">
        <v>16</v>
      </c>
      <c r="D30" s="141">
        <v>25</v>
      </c>
      <c r="E30" s="139">
        <v>57</v>
      </c>
      <c r="F30" s="107">
        <f t="shared" si="0"/>
        <v>1425</v>
      </c>
      <c r="G30" s="139">
        <v>0</v>
      </c>
      <c r="H30" s="16">
        <f t="shared" si="1"/>
        <v>0</v>
      </c>
      <c r="I30" s="139">
        <v>0</v>
      </c>
      <c r="J30" s="16">
        <f t="shared" si="2"/>
        <v>0</v>
      </c>
      <c r="K30" s="148">
        <f t="shared" si="3"/>
        <v>57</v>
      </c>
      <c r="L30" s="107">
        <f t="shared" si="4"/>
        <v>1425</v>
      </c>
    </row>
    <row r="31" spans="1:12">
      <c r="A31" s="107">
        <v>28</v>
      </c>
      <c r="B31" s="140" t="s">
        <v>14</v>
      </c>
      <c r="C31" s="107" t="s">
        <v>16</v>
      </c>
      <c r="D31" s="141">
        <v>50</v>
      </c>
      <c r="E31" s="139">
        <v>9</v>
      </c>
      <c r="F31" s="107">
        <f t="shared" si="0"/>
        <v>450</v>
      </c>
      <c r="G31" s="139">
        <v>0</v>
      </c>
      <c r="H31" s="16">
        <f t="shared" si="1"/>
        <v>0</v>
      </c>
      <c r="I31" s="139">
        <v>0</v>
      </c>
      <c r="J31" s="16">
        <f t="shared" si="2"/>
        <v>0</v>
      </c>
      <c r="K31" s="148">
        <f t="shared" si="3"/>
        <v>9</v>
      </c>
      <c r="L31" s="107">
        <f t="shared" si="4"/>
        <v>450</v>
      </c>
    </row>
    <row r="32" spans="1:12">
      <c r="A32" s="107">
        <v>29</v>
      </c>
      <c r="B32" s="140" t="s">
        <v>69</v>
      </c>
      <c r="C32" s="107" t="s">
        <v>16</v>
      </c>
      <c r="D32" s="141">
        <v>55</v>
      </c>
      <c r="E32" s="139">
        <v>10</v>
      </c>
      <c r="F32" s="107">
        <f t="shared" si="0"/>
        <v>550</v>
      </c>
      <c r="G32" s="139">
        <v>0</v>
      </c>
      <c r="H32" s="16">
        <f t="shared" si="1"/>
        <v>0</v>
      </c>
      <c r="I32" s="139">
        <v>2</v>
      </c>
      <c r="J32" s="16">
        <f t="shared" si="2"/>
        <v>110</v>
      </c>
      <c r="K32" s="148">
        <f t="shared" si="3"/>
        <v>8</v>
      </c>
      <c r="L32" s="107">
        <f t="shared" si="4"/>
        <v>440</v>
      </c>
    </row>
    <row r="33" spans="1:12">
      <c r="A33" s="107">
        <v>30</v>
      </c>
      <c r="B33" s="138" t="s">
        <v>26</v>
      </c>
      <c r="C33" s="107" t="s">
        <v>16</v>
      </c>
      <c r="D33" s="107">
        <v>16</v>
      </c>
      <c r="E33" s="136">
        <v>0</v>
      </c>
      <c r="F33" s="107">
        <f t="shared" si="0"/>
        <v>0</v>
      </c>
      <c r="G33" s="139">
        <v>14</v>
      </c>
      <c r="H33" s="16">
        <f t="shared" si="1"/>
        <v>224</v>
      </c>
      <c r="I33" s="139">
        <v>0</v>
      </c>
      <c r="J33" s="16">
        <f t="shared" si="2"/>
        <v>0</v>
      </c>
      <c r="K33" s="148">
        <f t="shared" si="3"/>
        <v>14</v>
      </c>
      <c r="L33" s="107">
        <f t="shared" si="4"/>
        <v>224</v>
      </c>
    </row>
    <row r="34" spans="1:12">
      <c r="A34" s="107">
        <v>31</v>
      </c>
      <c r="B34" s="140" t="s">
        <v>28</v>
      </c>
      <c r="C34" s="107" t="s">
        <v>16</v>
      </c>
      <c r="D34" s="107">
        <v>45</v>
      </c>
      <c r="E34" s="136">
        <v>19</v>
      </c>
      <c r="F34" s="107">
        <f t="shared" si="0"/>
        <v>855</v>
      </c>
      <c r="G34" s="139">
        <v>0</v>
      </c>
      <c r="H34" s="16">
        <f t="shared" si="1"/>
        <v>0</v>
      </c>
      <c r="I34" s="139">
        <v>0</v>
      </c>
      <c r="J34" s="16">
        <f t="shared" si="2"/>
        <v>0</v>
      </c>
      <c r="K34" s="148">
        <f t="shared" si="3"/>
        <v>19</v>
      </c>
      <c r="L34" s="107">
        <f t="shared" si="4"/>
        <v>855</v>
      </c>
    </row>
    <row r="35" spans="1:12">
      <c r="A35" s="107">
        <v>32</v>
      </c>
      <c r="B35" s="140" t="s">
        <v>70</v>
      </c>
      <c r="C35" s="107" t="s">
        <v>16</v>
      </c>
      <c r="D35" s="107">
        <v>30</v>
      </c>
      <c r="E35" s="136">
        <v>2</v>
      </c>
      <c r="F35" s="107">
        <f t="shared" si="0"/>
        <v>60</v>
      </c>
      <c r="G35" s="139">
        <v>0</v>
      </c>
      <c r="H35" s="16">
        <f t="shared" si="1"/>
        <v>0</v>
      </c>
      <c r="I35" s="139">
        <v>0</v>
      </c>
      <c r="J35" s="16">
        <f t="shared" si="2"/>
        <v>0</v>
      </c>
      <c r="K35" s="148">
        <f t="shared" si="3"/>
        <v>2</v>
      </c>
      <c r="L35" s="107">
        <f t="shared" si="4"/>
        <v>60</v>
      </c>
    </row>
    <row r="36" spans="1:12">
      <c r="A36" s="107">
        <v>33</v>
      </c>
      <c r="B36" s="140" t="s">
        <v>71</v>
      </c>
      <c r="C36" s="107" t="s">
        <v>21</v>
      </c>
      <c r="D36" s="107">
        <v>15</v>
      </c>
      <c r="E36" s="136">
        <v>12</v>
      </c>
      <c r="F36" s="107">
        <f t="shared" si="0"/>
        <v>180</v>
      </c>
      <c r="G36" s="139">
        <v>0</v>
      </c>
      <c r="H36" s="16">
        <f t="shared" si="1"/>
        <v>0</v>
      </c>
      <c r="I36" s="139">
        <v>2</v>
      </c>
      <c r="J36" s="16">
        <f t="shared" si="2"/>
        <v>30</v>
      </c>
      <c r="K36" s="148">
        <f t="shared" si="3"/>
        <v>10</v>
      </c>
      <c r="L36" s="107">
        <f t="shared" si="4"/>
        <v>150</v>
      </c>
    </row>
    <row r="37" spans="1:12">
      <c r="A37" s="107">
        <v>34</v>
      </c>
      <c r="B37" s="138" t="s">
        <v>19</v>
      </c>
      <c r="C37" s="107" t="s">
        <v>21</v>
      </c>
      <c r="D37" s="107">
        <v>12</v>
      </c>
      <c r="E37" s="136">
        <v>1</v>
      </c>
      <c r="F37" s="107">
        <f t="shared" si="0"/>
        <v>12</v>
      </c>
      <c r="G37" s="139">
        <v>0</v>
      </c>
      <c r="H37" s="16">
        <f t="shared" si="1"/>
        <v>0</v>
      </c>
      <c r="I37" s="139">
        <v>0</v>
      </c>
      <c r="J37" s="16">
        <f t="shared" si="2"/>
        <v>0</v>
      </c>
      <c r="K37" s="148">
        <f t="shared" ref="K37:K62" si="5">E37+G37-I37</f>
        <v>1</v>
      </c>
      <c r="L37" s="107">
        <f t="shared" si="4"/>
        <v>12</v>
      </c>
    </row>
    <row r="38" spans="1:12">
      <c r="A38" s="107">
        <v>35</v>
      </c>
      <c r="B38" s="140" t="s">
        <v>22</v>
      </c>
      <c r="C38" s="107" t="s">
        <v>16</v>
      </c>
      <c r="D38" s="107">
        <v>38</v>
      </c>
      <c r="E38" s="136">
        <v>15</v>
      </c>
      <c r="F38" s="107">
        <f t="shared" si="0"/>
        <v>570</v>
      </c>
      <c r="G38" s="139">
        <v>0</v>
      </c>
      <c r="H38" s="16">
        <f t="shared" si="1"/>
        <v>0</v>
      </c>
      <c r="I38" s="139">
        <v>1</v>
      </c>
      <c r="J38" s="16">
        <f t="shared" si="2"/>
        <v>38</v>
      </c>
      <c r="K38" s="148">
        <f t="shared" si="5"/>
        <v>14</v>
      </c>
      <c r="L38" s="107">
        <f t="shared" si="4"/>
        <v>532</v>
      </c>
    </row>
    <row r="39" spans="1:12">
      <c r="A39" s="107">
        <v>36</v>
      </c>
      <c r="B39" s="140" t="s">
        <v>72</v>
      </c>
      <c r="C39" s="107" t="s">
        <v>16</v>
      </c>
      <c r="D39" s="107">
        <v>18</v>
      </c>
      <c r="E39" s="139">
        <v>35</v>
      </c>
      <c r="F39" s="107">
        <f t="shared" si="0"/>
        <v>630</v>
      </c>
      <c r="G39" s="139">
        <v>0</v>
      </c>
      <c r="H39" s="16">
        <f t="shared" si="1"/>
        <v>0</v>
      </c>
      <c r="I39" s="139">
        <v>5</v>
      </c>
      <c r="J39" s="16">
        <f t="shared" si="2"/>
        <v>90</v>
      </c>
      <c r="K39" s="148">
        <f t="shared" si="5"/>
        <v>30</v>
      </c>
      <c r="L39" s="107">
        <f t="shared" si="4"/>
        <v>540</v>
      </c>
    </row>
    <row r="40" spans="1:12">
      <c r="A40" s="107">
        <v>37</v>
      </c>
      <c r="B40" s="138" t="s">
        <v>24</v>
      </c>
      <c r="C40" s="107" t="s">
        <v>21</v>
      </c>
      <c r="D40" s="107">
        <v>45</v>
      </c>
      <c r="E40" s="136">
        <v>16</v>
      </c>
      <c r="F40" s="107">
        <f t="shared" si="0"/>
        <v>720</v>
      </c>
      <c r="G40" s="139">
        <v>0</v>
      </c>
      <c r="H40" s="16">
        <f t="shared" si="1"/>
        <v>0</v>
      </c>
      <c r="I40" s="139">
        <v>0</v>
      </c>
      <c r="J40" s="16">
        <f t="shared" si="2"/>
        <v>0</v>
      </c>
      <c r="K40" s="148">
        <f t="shared" si="5"/>
        <v>16</v>
      </c>
      <c r="L40" s="107">
        <f t="shared" si="4"/>
        <v>720</v>
      </c>
    </row>
    <row r="41" spans="1:12">
      <c r="A41" s="107">
        <v>38</v>
      </c>
      <c r="B41" s="140" t="s">
        <v>73</v>
      </c>
      <c r="C41" s="107" t="s">
        <v>21</v>
      </c>
      <c r="D41" s="107">
        <v>4</v>
      </c>
      <c r="E41" s="136">
        <v>4</v>
      </c>
      <c r="F41" s="107">
        <f t="shared" si="0"/>
        <v>16</v>
      </c>
      <c r="G41" s="139">
        <v>0</v>
      </c>
      <c r="H41" s="16">
        <f t="shared" si="1"/>
        <v>0</v>
      </c>
      <c r="I41" s="139">
        <v>0</v>
      </c>
      <c r="J41" s="16">
        <f t="shared" si="2"/>
        <v>0</v>
      </c>
      <c r="K41" s="148">
        <f t="shared" si="5"/>
        <v>4</v>
      </c>
      <c r="L41" s="107">
        <f t="shared" si="4"/>
        <v>16</v>
      </c>
    </row>
    <row r="42" spans="1:12">
      <c r="A42" s="107">
        <v>39</v>
      </c>
      <c r="B42" s="138" t="s">
        <v>74</v>
      </c>
      <c r="C42" s="107" t="s">
        <v>16</v>
      </c>
      <c r="D42" s="145"/>
      <c r="E42" s="136">
        <v>15</v>
      </c>
      <c r="F42" s="107">
        <f t="shared" si="0"/>
        <v>0</v>
      </c>
      <c r="G42" s="136">
        <v>0</v>
      </c>
      <c r="H42" s="16">
        <f t="shared" si="1"/>
        <v>0</v>
      </c>
      <c r="I42" s="136">
        <v>0</v>
      </c>
      <c r="J42" s="16">
        <f t="shared" si="2"/>
        <v>0</v>
      </c>
      <c r="K42" s="148">
        <f t="shared" si="5"/>
        <v>15</v>
      </c>
      <c r="L42" s="107">
        <f>K42*D42</f>
        <v>0</v>
      </c>
    </row>
    <row r="43" spans="1:12">
      <c r="A43" s="107">
        <v>40</v>
      </c>
      <c r="B43" s="140" t="s">
        <v>75</v>
      </c>
      <c r="C43" s="107" t="s">
        <v>16</v>
      </c>
      <c r="D43" s="145"/>
      <c r="E43" s="136">
        <v>9</v>
      </c>
      <c r="F43" s="107">
        <f t="shared" si="0"/>
        <v>0</v>
      </c>
      <c r="G43" s="136">
        <v>0</v>
      </c>
      <c r="H43" s="16">
        <f t="shared" si="1"/>
        <v>0</v>
      </c>
      <c r="I43" s="136">
        <v>0</v>
      </c>
      <c r="J43" s="16">
        <f t="shared" si="2"/>
        <v>0</v>
      </c>
      <c r="K43" s="148">
        <f t="shared" si="5"/>
        <v>9</v>
      </c>
      <c r="L43" s="107">
        <f t="shared" ref="L43:L62" si="6">D43*K43</f>
        <v>0</v>
      </c>
    </row>
    <row r="44" spans="1:12">
      <c r="A44" s="107">
        <v>41</v>
      </c>
      <c r="B44" s="140" t="s">
        <v>76</v>
      </c>
      <c r="C44" s="107" t="s">
        <v>21</v>
      </c>
      <c r="D44" s="145"/>
      <c r="E44" s="136">
        <v>20</v>
      </c>
      <c r="F44" s="107">
        <f t="shared" si="0"/>
        <v>0</v>
      </c>
      <c r="G44" s="136">
        <v>0</v>
      </c>
      <c r="H44" s="16">
        <f t="shared" si="1"/>
        <v>0</v>
      </c>
      <c r="I44" s="136">
        <v>0</v>
      </c>
      <c r="J44" s="16">
        <f t="shared" si="2"/>
        <v>0</v>
      </c>
      <c r="K44" s="148">
        <f t="shared" si="5"/>
        <v>20</v>
      </c>
      <c r="L44" s="107">
        <f t="shared" si="6"/>
        <v>0</v>
      </c>
    </row>
    <row r="45" spans="1:12">
      <c r="A45" s="107">
        <v>42</v>
      </c>
      <c r="B45" s="138" t="s">
        <v>77</v>
      </c>
      <c r="C45" s="107" t="s">
        <v>21</v>
      </c>
      <c r="D45" s="107">
        <v>7.5</v>
      </c>
      <c r="E45" s="136">
        <v>8</v>
      </c>
      <c r="F45" s="107">
        <f t="shared" si="0"/>
        <v>60</v>
      </c>
      <c r="G45" s="136">
        <v>0</v>
      </c>
      <c r="H45" s="16">
        <f t="shared" si="1"/>
        <v>0</v>
      </c>
      <c r="I45" s="136">
        <v>0</v>
      </c>
      <c r="J45" s="16">
        <f t="shared" si="2"/>
        <v>0</v>
      </c>
      <c r="K45" s="148">
        <f t="shared" si="5"/>
        <v>8</v>
      </c>
      <c r="L45" s="107">
        <f t="shared" si="6"/>
        <v>60</v>
      </c>
    </row>
    <row r="46" spans="1:12">
      <c r="A46" s="107">
        <v>43</v>
      </c>
      <c r="B46" s="140" t="s">
        <v>78</v>
      </c>
      <c r="C46" s="107" t="s">
        <v>16</v>
      </c>
      <c r="D46" s="107">
        <v>13</v>
      </c>
      <c r="E46" s="136">
        <v>39</v>
      </c>
      <c r="F46" s="107">
        <f t="shared" si="0"/>
        <v>507</v>
      </c>
      <c r="G46" s="139">
        <v>0</v>
      </c>
      <c r="H46" s="16">
        <f t="shared" si="1"/>
        <v>0</v>
      </c>
      <c r="I46" s="139">
        <v>3</v>
      </c>
      <c r="J46" s="16">
        <f t="shared" si="2"/>
        <v>39</v>
      </c>
      <c r="K46" s="148">
        <f t="shared" si="5"/>
        <v>36</v>
      </c>
      <c r="L46" s="107">
        <f t="shared" si="6"/>
        <v>468</v>
      </c>
    </row>
    <row r="47" spans="1:12">
      <c r="A47" s="107">
        <v>44</v>
      </c>
      <c r="B47" s="138" t="s">
        <v>79</v>
      </c>
      <c r="C47" s="107" t="s">
        <v>48</v>
      </c>
      <c r="D47" s="107">
        <v>150</v>
      </c>
      <c r="E47" s="136">
        <v>6</v>
      </c>
      <c r="F47" s="107">
        <f t="shared" si="0"/>
        <v>900</v>
      </c>
      <c r="G47" s="139">
        <v>0</v>
      </c>
      <c r="H47" s="16">
        <f t="shared" si="1"/>
        <v>0</v>
      </c>
      <c r="I47" s="139">
        <v>0</v>
      </c>
      <c r="J47" s="16">
        <f t="shared" si="2"/>
        <v>0</v>
      </c>
      <c r="K47" s="148">
        <f t="shared" si="5"/>
        <v>6</v>
      </c>
      <c r="L47" s="107">
        <f t="shared" si="6"/>
        <v>900</v>
      </c>
    </row>
    <row r="48" ht="21" spans="1:12">
      <c r="A48" s="107">
        <v>45</v>
      </c>
      <c r="B48" s="138" t="s">
        <v>80</v>
      </c>
      <c r="C48" s="107" t="s">
        <v>51</v>
      </c>
      <c r="D48" s="107">
        <v>75</v>
      </c>
      <c r="E48" s="136">
        <v>4</v>
      </c>
      <c r="F48" s="107">
        <f t="shared" si="0"/>
        <v>300</v>
      </c>
      <c r="G48" s="139">
        <v>0</v>
      </c>
      <c r="H48" s="16">
        <f t="shared" si="1"/>
        <v>0</v>
      </c>
      <c r="I48" s="139">
        <v>0</v>
      </c>
      <c r="J48" s="16">
        <f t="shared" si="2"/>
        <v>0</v>
      </c>
      <c r="K48" s="148">
        <f t="shared" si="5"/>
        <v>4</v>
      </c>
      <c r="L48" s="107">
        <f t="shared" si="6"/>
        <v>300</v>
      </c>
    </row>
    <row r="49" spans="1:12">
      <c r="A49" s="107">
        <v>46</v>
      </c>
      <c r="B49" s="138" t="s">
        <v>81</v>
      </c>
      <c r="C49" s="107" t="s">
        <v>82</v>
      </c>
      <c r="D49" s="107">
        <v>29</v>
      </c>
      <c r="E49" s="136">
        <v>10</v>
      </c>
      <c r="F49" s="107">
        <f t="shared" si="0"/>
        <v>290</v>
      </c>
      <c r="G49" s="139">
        <v>0</v>
      </c>
      <c r="H49" s="16">
        <f t="shared" si="1"/>
        <v>0</v>
      </c>
      <c r="I49" s="139">
        <v>0</v>
      </c>
      <c r="J49" s="16">
        <f t="shared" si="2"/>
        <v>0</v>
      </c>
      <c r="K49" s="148">
        <f t="shared" si="5"/>
        <v>10</v>
      </c>
      <c r="L49" s="107">
        <f t="shared" si="6"/>
        <v>290</v>
      </c>
    </row>
    <row r="50" spans="1:12">
      <c r="A50" s="107">
        <v>47</v>
      </c>
      <c r="B50" s="138" t="s">
        <v>83</v>
      </c>
      <c r="C50" s="107" t="s">
        <v>21</v>
      </c>
      <c r="D50" s="107">
        <v>6</v>
      </c>
      <c r="E50" s="136">
        <v>45</v>
      </c>
      <c r="F50" s="107">
        <f t="shared" si="0"/>
        <v>270</v>
      </c>
      <c r="G50" s="139">
        <v>0</v>
      </c>
      <c r="H50" s="16">
        <f t="shared" si="1"/>
        <v>0</v>
      </c>
      <c r="I50" s="139">
        <v>0</v>
      </c>
      <c r="J50" s="16">
        <f t="shared" si="2"/>
        <v>0</v>
      </c>
      <c r="K50" s="148">
        <f t="shared" si="5"/>
        <v>45</v>
      </c>
      <c r="L50" s="107">
        <f t="shared" si="6"/>
        <v>270</v>
      </c>
    </row>
    <row r="51" spans="1:12">
      <c r="A51" s="107">
        <v>48</v>
      </c>
      <c r="B51" s="138" t="s">
        <v>33</v>
      </c>
      <c r="C51" s="107" t="s">
        <v>16</v>
      </c>
      <c r="D51" s="107">
        <v>9</v>
      </c>
      <c r="E51" s="136">
        <v>20</v>
      </c>
      <c r="F51" s="107">
        <f t="shared" si="0"/>
        <v>180</v>
      </c>
      <c r="G51" s="139">
        <v>0</v>
      </c>
      <c r="H51" s="16">
        <f t="shared" si="1"/>
        <v>0</v>
      </c>
      <c r="I51" s="139">
        <v>0</v>
      </c>
      <c r="J51" s="16">
        <f t="shared" si="2"/>
        <v>0</v>
      </c>
      <c r="K51" s="148">
        <f t="shared" si="5"/>
        <v>20</v>
      </c>
      <c r="L51" s="107">
        <f t="shared" si="6"/>
        <v>180</v>
      </c>
    </row>
    <row r="52" spans="1:12">
      <c r="A52" s="107">
        <v>49</v>
      </c>
      <c r="B52" s="138" t="s">
        <v>84</v>
      </c>
      <c r="C52" s="107" t="s">
        <v>16</v>
      </c>
      <c r="D52" s="107">
        <v>13</v>
      </c>
      <c r="E52" s="136">
        <v>0</v>
      </c>
      <c r="F52" s="107">
        <f t="shared" si="0"/>
        <v>0</v>
      </c>
      <c r="G52" s="139">
        <v>0</v>
      </c>
      <c r="H52" s="16">
        <f t="shared" si="1"/>
        <v>0</v>
      </c>
      <c r="I52" s="139">
        <v>0</v>
      </c>
      <c r="J52" s="16">
        <f t="shared" si="2"/>
        <v>0</v>
      </c>
      <c r="K52" s="148">
        <f t="shared" si="5"/>
        <v>0</v>
      </c>
      <c r="L52" s="107">
        <f t="shared" si="6"/>
        <v>0</v>
      </c>
    </row>
    <row r="53" spans="1:12">
      <c r="A53" s="107">
        <v>50</v>
      </c>
      <c r="B53" s="138" t="s">
        <v>34</v>
      </c>
      <c r="C53" s="107" t="s">
        <v>16</v>
      </c>
      <c r="D53" s="107">
        <v>30</v>
      </c>
      <c r="E53" s="136">
        <v>17</v>
      </c>
      <c r="F53" s="107">
        <f t="shared" si="0"/>
        <v>510</v>
      </c>
      <c r="G53" s="139">
        <v>0</v>
      </c>
      <c r="H53" s="16">
        <f t="shared" si="1"/>
        <v>0</v>
      </c>
      <c r="I53" s="139">
        <v>0</v>
      </c>
      <c r="J53" s="16">
        <f t="shared" si="2"/>
        <v>0</v>
      </c>
      <c r="K53" s="148">
        <f t="shared" si="5"/>
        <v>17</v>
      </c>
      <c r="L53" s="107">
        <f t="shared" si="6"/>
        <v>510</v>
      </c>
    </row>
    <row r="54" spans="1:12">
      <c r="A54" s="107">
        <v>51</v>
      </c>
      <c r="B54" s="138" t="s">
        <v>85</v>
      </c>
      <c r="C54" s="107" t="s">
        <v>82</v>
      </c>
      <c r="D54" s="107">
        <v>1.5</v>
      </c>
      <c r="E54" s="136">
        <v>40</v>
      </c>
      <c r="F54" s="107">
        <f t="shared" si="0"/>
        <v>60</v>
      </c>
      <c r="G54" s="139">
        <v>0</v>
      </c>
      <c r="H54" s="16">
        <f t="shared" si="1"/>
        <v>0</v>
      </c>
      <c r="I54" s="139">
        <v>25</v>
      </c>
      <c r="J54" s="16">
        <f t="shared" si="2"/>
        <v>37.5</v>
      </c>
      <c r="K54" s="148">
        <f t="shared" si="5"/>
        <v>15</v>
      </c>
      <c r="L54" s="107">
        <f t="shared" si="6"/>
        <v>22.5</v>
      </c>
    </row>
    <row r="55" spans="1:12">
      <c r="A55" s="107">
        <v>52</v>
      </c>
      <c r="B55" s="138" t="s">
        <v>87</v>
      </c>
      <c r="C55" s="107" t="s">
        <v>88</v>
      </c>
      <c r="D55" s="107">
        <v>6</v>
      </c>
      <c r="E55" s="136">
        <v>0</v>
      </c>
      <c r="F55" s="107">
        <f t="shared" si="0"/>
        <v>0</v>
      </c>
      <c r="G55" s="139">
        <v>0</v>
      </c>
      <c r="H55" s="16">
        <f t="shared" si="1"/>
        <v>0</v>
      </c>
      <c r="I55" s="139">
        <v>0</v>
      </c>
      <c r="J55" s="16">
        <f t="shared" si="2"/>
        <v>0</v>
      </c>
      <c r="K55" s="148">
        <f t="shared" si="5"/>
        <v>0</v>
      </c>
      <c r="L55" s="107">
        <f t="shared" si="6"/>
        <v>0</v>
      </c>
    </row>
    <row r="56" spans="1:12">
      <c r="A56" s="107">
        <v>53</v>
      </c>
      <c r="B56" s="138" t="s">
        <v>89</v>
      </c>
      <c r="C56" s="107" t="s">
        <v>44</v>
      </c>
      <c r="D56" s="107">
        <v>160</v>
      </c>
      <c r="E56" s="136">
        <v>0</v>
      </c>
      <c r="F56" s="107">
        <f t="shared" si="0"/>
        <v>0</v>
      </c>
      <c r="G56" s="139">
        <v>0</v>
      </c>
      <c r="H56" s="16">
        <f t="shared" si="1"/>
        <v>0</v>
      </c>
      <c r="I56" s="139">
        <v>0</v>
      </c>
      <c r="J56" s="16">
        <f t="shared" si="2"/>
        <v>0</v>
      </c>
      <c r="K56" s="148">
        <f t="shared" si="5"/>
        <v>0</v>
      </c>
      <c r="L56" s="107">
        <f t="shared" si="6"/>
        <v>0</v>
      </c>
    </row>
    <row r="57" spans="1:12">
      <c r="A57" s="107">
        <v>54</v>
      </c>
      <c r="B57" s="138" t="s">
        <v>90</v>
      </c>
      <c r="C57" s="107" t="s">
        <v>91</v>
      </c>
      <c r="D57" s="107">
        <v>4.5</v>
      </c>
      <c r="E57" s="136">
        <v>0</v>
      </c>
      <c r="F57" s="107">
        <f t="shared" si="0"/>
        <v>0</v>
      </c>
      <c r="G57" s="139">
        <v>0</v>
      </c>
      <c r="H57" s="16">
        <f t="shared" si="1"/>
        <v>0</v>
      </c>
      <c r="I57" s="139">
        <v>0</v>
      </c>
      <c r="J57" s="16">
        <f t="shared" si="2"/>
        <v>0</v>
      </c>
      <c r="K57" s="148">
        <f t="shared" si="5"/>
        <v>0</v>
      </c>
      <c r="L57" s="107">
        <f t="shared" si="6"/>
        <v>0</v>
      </c>
    </row>
    <row r="58" spans="1:12">
      <c r="A58" s="107">
        <v>55</v>
      </c>
      <c r="B58" s="138" t="s">
        <v>92</v>
      </c>
      <c r="C58" s="107" t="s">
        <v>44</v>
      </c>
      <c r="D58" s="107">
        <v>75</v>
      </c>
      <c r="E58" s="136">
        <v>0</v>
      </c>
      <c r="F58" s="107">
        <f t="shared" si="0"/>
        <v>0</v>
      </c>
      <c r="G58" s="139">
        <v>0</v>
      </c>
      <c r="H58" s="16">
        <f t="shared" si="1"/>
        <v>0</v>
      </c>
      <c r="I58" s="139">
        <v>0</v>
      </c>
      <c r="J58" s="16">
        <f t="shared" si="2"/>
        <v>0</v>
      </c>
      <c r="K58" s="148">
        <f t="shared" si="5"/>
        <v>0</v>
      </c>
      <c r="L58" s="107">
        <f t="shared" si="6"/>
        <v>0</v>
      </c>
    </row>
    <row r="59" spans="1:12">
      <c r="A59" s="107">
        <v>56</v>
      </c>
      <c r="B59" s="138" t="s">
        <v>93</v>
      </c>
      <c r="C59" s="107" t="s">
        <v>86</v>
      </c>
      <c r="D59" s="107">
        <v>17</v>
      </c>
      <c r="E59" s="136">
        <v>0</v>
      </c>
      <c r="F59" s="107">
        <f t="shared" si="0"/>
        <v>0</v>
      </c>
      <c r="G59" s="139">
        <v>0</v>
      </c>
      <c r="H59" s="16">
        <f t="shared" si="1"/>
        <v>0</v>
      </c>
      <c r="I59" s="139">
        <v>0</v>
      </c>
      <c r="J59" s="16">
        <f t="shared" si="2"/>
        <v>0</v>
      </c>
      <c r="K59" s="148">
        <f t="shared" si="5"/>
        <v>0</v>
      </c>
      <c r="L59" s="107">
        <f t="shared" si="6"/>
        <v>0</v>
      </c>
    </row>
    <row r="60" spans="1:12">
      <c r="A60" s="107">
        <v>57</v>
      </c>
      <c r="B60" s="138" t="s">
        <v>94</v>
      </c>
      <c r="C60" s="107" t="s">
        <v>51</v>
      </c>
      <c r="D60" s="107">
        <v>6</v>
      </c>
      <c r="E60" s="136">
        <v>0</v>
      </c>
      <c r="F60" s="107">
        <f t="shared" si="0"/>
        <v>0</v>
      </c>
      <c r="G60" s="139">
        <v>0</v>
      </c>
      <c r="H60" s="16">
        <f t="shared" si="1"/>
        <v>0</v>
      </c>
      <c r="I60" s="139">
        <v>0</v>
      </c>
      <c r="J60" s="16">
        <f t="shared" si="2"/>
        <v>0</v>
      </c>
      <c r="K60" s="148">
        <f t="shared" si="5"/>
        <v>0</v>
      </c>
      <c r="L60" s="107">
        <f t="shared" si="6"/>
        <v>0</v>
      </c>
    </row>
    <row r="61" spans="1:12">
      <c r="A61" s="107">
        <v>58</v>
      </c>
      <c r="B61" s="138" t="s">
        <v>95</v>
      </c>
      <c r="C61" s="107" t="s">
        <v>51</v>
      </c>
      <c r="D61" s="107">
        <v>8</v>
      </c>
      <c r="E61" s="136">
        <v>3</v>
      </c>
      <c r="F61" s="107">
        <f t="shared" si="0"/>
        <v>24</v>
      </c>
      <c r="G61" s="139">
        <v>0</v>
      </c>
      <c r="H61" s="16">
        <f t="shared" si="1"/>
        <v>0</v>
      </c>
      <c r="I61" s="139">
        <v>0</v>
      </c>
      <c r="J61" s="16">
        <f t="shared" si="2"/>
        <v>0</v>
      </c>
      <c r="K61" s="148">
        <f t="shared" si="5"/>
        <v>3</v>
      </c>
      <c r="L61" s="107">
        <f t="shared" si="6"/>
        <v>24</v>
      </c>
    </row>
    <row r="62" spans="1:12">
      <c r="A62" s="107">
        <v>59</v>
      </c>
      <c r="B62" s="138" t="s">
        <v>96</v>
      </c>
      <c r="C62" s="107" t="s">
        <v>97</v>
      </c>
      <c r="D62" s="107">
        <v>10</v>
      </c>
      <c r="E62" s="136">
        <v>20</v>
      </c>
      <c r="F62" s="107">
        <f t="shared" si="0"/>
        <v>200</v>
      </c>
      <c r="G62" s="139">
        <v>0</v>
      </c>
      <c r="H62" s="16">
        <f t="shared" si="1"/>
        <v>0</v>
      </c>
      <c r="I62" s="139">
        <v>0</v>
      </c>
      <c r="J62" s="16">
        <f t="shared" si="2"/>
        <v>0</v>
      </c>
      <c r="K62" s="148">
        <f t="shared" si="5"/>
        <v>20</v>
      </c>
      <c r="L62" s="107">
        <f t="shared" si="6"/>
        <v>200</v>
      </c>
    </row>
    <row r="63" spans="1:12">
      <c r="A63" s="107"/>
      <c r="B63" s="149" t="s">
        <v>36</v>
      </c>
      <c r="C63" s="107"/>
      <c r="D63" s="107"/>
      <c r="E63" s="136">
        <f t="shared" ref="E63:L63" si="7">SUM(E4:E62)</f>
        <v>599</v>
      </c>
      <c r="F63" s="150">
        <f t="shared" si="7"/>
        <v>16172</v>
      </c>
      <c r="G63" s="139">
        <f t="shared" si="7"/>
        <v>19</v>
      </c>
      <c r="H63" s="151">
        <f t="shared" si="7"/>
        <v>334</v>
      </c>
      <c r="I63" s="132">
        <f t="shared" si="7"/>
        <v>49</v>
      </c>
      <c r="J63" s="151">
        <f t="shared" si="7"/>
        <v>668</v>
      </c>
      <c r="K63" s="132">
        <f t="shared" si="7"/>
        <v>569</v>
      </c>
      <c r="L63" s="152">
        <f t="shared" si="7"/>
        <v>15838</v>
      </c>
    </row>
  </sheetData>
  <autoFilter ref="A2:L63">
    <extLst/>
  </autoFilter>
  <mergeCells count="9">
    <mergeCell ref="A1:L1"/>
    <mergeCell ref="E2:F2"/>
    <mergeCell ref="G2:H2"/>
    <mergeCell ref="I2:J2"/>
    <mergeCell ref="K2:L2"/>
    <mergeCell ref="A2:A3"/>
    <mergeCell ref="B2:B3"/>
    <mergeCell ref="C2:C3"/>
    <mergeCell ref="D2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2"/>
  <sheetViews>
    <sheetView zoomScale="152" zoomScaleNormal="152" workbookViewId="0">
      <pane ySplit="3" topLeftCell="A37" activePane="bottomLeft" state="frozen"/>
      <selection/>
      <selection pane="bottomLeft" activeCell="A45" sqref="$A45:$XFD45"/>
    </sheetView>
  </sheetViews>
  <sheetFormatPr defaultColWidth="11" defaultRowHeight="21" customHeight="1"/>
  <cols>
    <col min="1" max="1" width="2.925" style="3" customWidth="1"/>
    <col min="2" max="3" width="9" style="5" customWidth="1"/>
    <col min="4" max="4" width="6" style="3" customWidth="1"/>
    <col min="5" max="5" width="7.73333333333333" style="3" customWidth="1"/>
    <col min="6" max="6" width="3.85833333333333" style="3" customWidth="1"/>
    <col min="7" max="7" width="4.68333333333333" style="3" customWidth="1"/>
    <col min="8" max="8" width="5" style="130" customWidth="1"/>
    <col min="9" max="9" width="5.25833333333333" style="3" customWidth="1"/>
    <col min="10" max="10" width="5.08333333333333" style="42" customWidth="1"/>
    <col min="11" max="11" width="4.55833333333333" style="3" customWidth="1"/>
    <col min="12" max="12" width="5.43333333333333" style="42" customWidth="1"/>
    <col min="13" max="13" width="10.375" style="3" customWidth="1"/>
    <col min="14" max="14" width="9.225" style="3" customWidth="1"/>
    <col min="15" max="15" width="8.79166666666667" style="3" customWidth="1"/>
    <col min="16" max="16" width="15.875" style="3" customWidth="1"/>
    <col min="17" max="16384" width="11" style="3"/>
  </cols>
  <sheetData>
    <row r="1" ht="18" customHeight="1" spans="1:15">
      <c r="A1" s="44" t="s">
        <v>99</v>
      </c>
      <c r="B1" s="45"/>
      <c r="C1" s="45"/>
      <c r="D1" s="46"/>
      <c r="E1" s="46"/>
      <c r="F1" s="46"/>
      <c r="G1" s="46"/>
      <c r="H1" s="77"/>
      <c r="I1" s="46"/>
      <c r="J1" s="77"/>
      <c r="K1" s="46"/>
      <c r="L1" s="77"/>
      <c r="M1" s="46"/>
      <c r="N1" s="46"/>
      <c r="O1" s="46"/>
    </row>
    <row r="2" s="38" customFormat="1" ht="13" customHeight="1" spans="1:16">
      <c r="A2" s="49" t="s">
        <v>1</v>
      </c>
      <c r="B2" s="50" t="s">
        <v>2</v>
      </c>
      <c r="C2" s="50" t="s">
        <v>100</v>
      </c>
      <c r="D2" s="51" t="s">
        <v>3</v>
      </c>
      <c r="E2" s="51" t="s">
        <v>4</v>
      </c>
      <c r="F2" s="53" t="s">
        <v>5</v>
      </c>
      <c r="G2" s="53"/>
      <c r="H2" s="131" t="s">
        <v>6</v>
      </c>
      <c r="I2" s="53"/>
      <c r="J2" s="132" t="s">
        <v>7</v>
      </c>
      <c r="K2" s="51"/>
      <c r="L2" s="78" t="s">
        <v>8</v>
      </c>
      <c r="M2" s="51"/>
      <c r="N2" s="49" t="s">
        <v>9</v>
      </c>
      <c r="O2" s="49" t="s">
        <v>10</v>
      </c>
      <c r="P2" s="49" t="s">
        <v>11</v>
      </c>
    </row>
    <row r="3" s="38" customFormat="1" ht="12" customHeight="1" spans="1:16">
      <c r="A3" s="49"/>
      <c r="B3" s="50"/>
      <c r="C3" s="50"/>
      <c r="D3" s="51"/>
      <c r="E3" s="51"/>
      <c r="F3" s="53" t="s">
        <v>12</v>
      </c>
      <c r="G3" s="51" t="s">
        <v>13</v>
      </c>
      <c r="H3" s="132" t="s">
        <v>12</v>
      </c>
      <c r="I3" s="51" t="s">
        <v>13</v>
      </c>
      <c r="J3" s="132" t="s">
        <v>12</v>
      </c>
      <c r="K3" s="51" t="s">
        <v>13</v>
      </c>
      <c r="L3" s="78" t="s">
        <v>12</v>
      </c>
      <c r="M3" s="51" t="s">
        <v>13</v>
      </c>
      <c r="N3" s="49"/>
      <c r="O3" s="49"/>
      <c r="P3" s="49"/>
    </row>
    <row r="4" s="129" customFormat="1" customHeight="1" spans="1:19">
      <c r="A4" s="133">
        <v>1</v>
      </c>
      <c r="B4" s="134" t="s">
        <v>40</v>
      </c>
      <c r="C4" s="133" t="s">
        <v>101</v>
      </c>
      <c r="D4" s="133" t="s">
        <v>41</v>
      </c>
      <c r="E4" s="135">
        <v>55</v>
      </c>
      <c r="F4" s="136">
        <v>3</v>
      </c>
      <c r="G4" s="133">
        <f t="shared" ref="G4:G9" si="0">E4*F4</f>
        <v>165</v>
      </c>
      <c r="H4" s="136">
        <v>0</v>
      </c>
      <c r="I4" s="133">
        <f t="shared" ref="I4:I9" si="1">H4*E4</f>
        <v>0</v>
      </c>
      <c r="J4" s="136">
        <v>0</v>
      </c>
      <c r="K4" s="133">
        <f t="shared" ref="K4:K9" si="2">J4*E4</f>
        <v>0</v>
      </c>
      <c r="L4" s="136">
        <v>3</v>
      </c>
      <c r="M4" s="133">
        <f t="shared" ref="M4:M9" si="3">E4*L4</f>
        <v>165</v>
      </c>
      <c r="N4" s="133">
        <v>3</v>
      </c>
      <c r="O4" s="133" t="s">
        <v>102</v>
      </c>
      <c r="P4" s="133" t="s">
        <v>101</v>
      </c>
      <c r="R4" s="129">
        <f t="shared" ref="R4:R36" si="4">E4*Q4</f>
        <v>0</v>
      </c>
      <c r="S4" s="129">
        <f t="shared" ref="S4:S36" si="5">E4*N4</f>
        <v>165</v>
      </c>
    </row>
    <row r="5" s="129" customFormat="1" customHeight="1" spans="1:19">
      <c r="A5" s="133">
        <v>2</v>
      </c>
      <c r="B5" s="134" t="s">
        <v>42</v>
      </c>
      <c r="C5" s="133" t="s">
        <v>101</v>
      </c>
      <c r="D5" s="133" t="s">
        <v>41</v>
      </c>
      <c r="E5" s="135">
        <v>55</v>
      </c>
      <c r="F5" s="136">
        <v>3</v>
      </c>
      <c r="G5" s="133">
        <f t="shared" si="0"/>
        <v>165</v>
      </c>
      <c r="H5" s="136">
        <v>0</v>
      </c>
      <c r="I5" s="133">
        <f t="shared" si="1"/>
        <v>0</v>
      </c>
      <c r="J5" s="136">
        <v>0</v>
      </c>
      <c r="K5" s="133">
        <f t="shared" si="2"/>
        <v>0</v>
      </c>
      <c r="L5" s="136">
        <v>3</v>
      </c>
      <c r="M5" s="133">
        <f t="shared" si="3"/>
        <v>165</v>
      </c>
      <c r="N5" s="133">
        <v>3</v>
      </c>
      <c r="O5" s="133" t="s">
        <v>102</v>
      </c>
      <c r="P5" s="133" t="s">
        <v>101</v>
      </c>
      <c r="R5" s="129">
        <f t="shared" si="4"/>
        <v>0</v>
      </c>
      <c r="S5" s="129">
        <f t="shared" si="5"/>
        <v>165</v>
      </c>
    </row>
    <row r="6" s="129" customFormat="1" customHeight="1" spans="1:19">
      <c r="A6" s="133">
        <v>3</v>
      </c>
      <c r="B6" s="137" t="s">
        <v>43</v>
      </c>
      <c r="C6" s="137">
        <v>32</v>
      </c>
      <c r="D6" s="133" t="s">
        <v>44</v>
      </c>
      <c r="E6" s="135">
        <v>385</v>
      </c>
      <c r="F6" s="136">
        <v>2</v>
      </c>
      <c r="G6" s="133">
        <f t="shared" si="0"/>
        <v>770</v>
      </c>
      <c r="H6" s="136">
        <v>0</v>
      </c>
      <c r="I6" s="133">
        <f t="shared" si="1"/>
        <v>0</v>
      </c>
      <c r="J6" s="136">
        <v>0</v>
      </c>
      <c r="K6" s="133">
        <f t="shared" si="2"/>
        <v>0</v>
      </c>
      <c r="L6" s="136">
        <v>2</v>
      </c>
      <c r="M6" s="133">
        <f t="shared" si="3"/>
        <v>770</v>
      </c>
      <c r="N6" s="133">
        <v>2</v>
      </c>
      <c r="O6" s="133" t="s">
        <v>102</v>
      </c>
      <c r="P6" s="133"/>
      <c r="R6" s="129">
        <f t="shared" si="4"/>
        <v>0</v>
      </c>
      <c r="S6" s="129">
        <f t="shared" si="5"/>
        <v>770</v>
      </c>
    </row>
    <row r="7" s="129" customFormat="1" customHeight="1" spans="1:19">
      <c r="A7" s="133">
        <v>4</v>
      </c>
      <c r="B7" s="137" t="s">
        <v>45</v>
      </c>
      <c r="C7" s="137">
        <v>25</v>
      </c>
      <c r="D7" s="133" t="s">
        <v>44</v>
      </c>
      <c r="E7" s="135">
        <v>295</v>
      </c>
      <c r="F7" s="136">
        <v>5</v>
      </c>
      <c r="G7" s="133">
        <f t="shared" si="0"/>
        <v>1475</v>
      </c>
      <c r="H7" s="136">
        <v>0</v>
      </c>
      <c r="I7" s="133">
        <f t="shared" si="1"/>
        <v>0</v>
      </c>
      <c r="J7" s="136">
        <v>0</v>
      </c>
      <c r="K7" s="133">
        <f t="shared" si="2"/>
        <v>0</v>
      </c>
      <c r="L7" s="136">
        <v>5</v>
      </c>
      <c r="M7" s="133">
        <f t="shared" si="3"/>
        <v>1475</v>
      </c>
      <c r="N7" s="133">
        <v>5</v>
      </c>
      <c r="O7" s="133" t="s">
        <v>102</v>
      </c>
      <c r="P7" s="133"/>
      <c r="R7" s="129">
        <f t="shared" si="4"/>
        <v>0</v>
      </c>
      <c r="S7" s="129">
        <f t="shared" si="5"/>
        <v>1475</v>
      </c>
    </row>
    <row r="8" s="129" customFormat="1" customHeight="1" spans="1:19">
      <c r="A8" s="133">
        <v>5</v>
      </c>
      <c r="B8" s="137" t="s">
        <v>46</v>
      </c>
      <c r="C8" s="137">
        <v>20</v>
      </c>
      <c r="D8" s="133" t="s">
        <v>44</v>
      </c>
      <c r="E8" s="135">
        <v>195</v>
      </c>
      <c r="F8" s="136">
        <v>3</v>
      </c>
      <c r="G8" s="133">
        <f t="shared" si="0"/>
        <v>585</v>
      </c>
      <c r="H8" s="136">
        <v>0</v>
      </c>
      <c r="I8" s="133">
        <f t="shared" si="1"/>
        <v>0</v>
      </c>
      <c r="J8" s="136">
        <v>0</v>
      </c>
      <c r="K8" s="133">
        <f t="shared" si="2"/>
        <v>0</v>
      </c>
      <c r="L8" s="136">
        <v>3</v>
      </c>
      <c r="M8" s="133">
        <f t="shared" si="3"/>
        <v>585</v>
      </c>
      <c r="N8" s="133">
        <v>3</v>
      </c>
      <c r="O8" s="133" t="s">
        <v>102</v>
      </c>
      <c r="P8" s="133"/>
      <c r="R8" s="129">
        <f t="shared" si="4"/>
        <v>0</v>
      </c>
      <c r="S8" s="129">
        <f t="shared" si="5"/>
        <v>585</v>
      </c>
    </row>
    <row r="9" s="129" customFormat="1" customHeight="1" spans="1:19">
      <c r="A9" s="133">
        <v>6</v>
      </c>
      <c r="B9" s="134" t="s">
        <v>47</v>
      </c>
      <c r="C9" s="134" t="s">
        <v>103</v>
      </c>
      <c r="D9" s="133" t="s">
        <v>48</v>
      </c>
      <c r="E9" s="135">
        <v>110</v>
      </c>
      <c r="F9" s="136">
        <v>1</v>
      </c>
      <c r="G9" s="133">
        <f t="shared" si="0"/>
        <v>110</v>
      </c>
      <c r="H9" s="136">
        <v>0</v>
      </c>
      <c r="I9" s="133">
        <f t="shared" si="1"/>
        <v>0</v>
      </c>
      <c r="J9" s="136">
        <v>0</v>
      </c>
      <c r="K9" s="133">
        <f t="shared" si="2"/>
        <v>0</v>
      </c>
      <c r="L9" s="136">
        <v>1</v>
      </c>
      <c r="M9" s="133">
        <f t="shared" si="3"/>
        <v>110</v>
      </c>
      <c r="N9" s="133">
        <v>0</v>
      </c>
      <c r="O9" s="133" t="s">
        <v>102</v>
      </c>
      <c r="P9" s="148" t="s">
        <v>104</v>
      </c>
      <c r="Q9" s="129">
        <v>1</v>
      </c>
      <c r="R9" s="129">
        <f t="shared" si="4"/>
        <v>110</v>
      </c>
      <c r="S9" s="129">
        <f t="shared" si="5"/>
        <v>0</v>
      </c>
    </row>
    <row r="10" s="129" customFormat="1" customHeight="1" spans="1:19">
      <c r="A10" s="133">
        <v>7</v>
      </c>
      <c r="B10" s="134" t="s">
        <v>49</v>
      </c>
      <c r="C10" s="134"/>
      <c r="D10" s="133" t="s">
        <v>48</v>
      </c>
      <c r="E10" s="135">
        <v>35</v>
      </c>
      <c r="F10" s="136">
        <v>2</v>
      </c>
      <c r="G10" s="133">
        <f t="shared" ref="G10:G54" si="6">E10*F10</f>
        <v>70</v>
      </c>
      <c r="H10" s="136">
        <v>0</v>
      </c>
      <c r="I10" s="133">
        <f t="shared" ref="I10:I34" si="7">H10*E10</f>
        <v>0</v>
      </c>
      <c r="J10" s="136">
        <v>0</v>
      </c>
      <c r="K10" s="133">
        <f t="shared" ref="K10:K39" si="8">J10*E10</f>
        <v>0</v>
      </c>
      <c r="L10" s="136">
        <f>F10+H10-J10</f>
        <v>2</v>
      </c>
      <c r="M10" s="133">
        <f t="shared" ref="M10:M39" si="9">E10*L10</f>
        <v>70</v>
      </c>
      <c r="N10" s="133">
        <v>2</v>
      </c>
      <c r="O10" s="133" t="s">
        <v>102</v>
      </c>
      <c r="P10" s="133"/>
      <c r="R10" s="129">
        <f t="shared" si="4"/>
        <v>0</v>
      </c>
      <c r="S10" s="129">
        <f t="shared" si="5"/>
        <v>70</v>
      </c>
    </row>
    <row r="11" s="129" customFormat="1" customHeight="1" spans="1:19">
      <c r="A11" s="133">
        <v>8</v>
      </c>
      <c r="B11" s="134" t="s">
        <v>50</v>
      </c>
      <c r="C11" s="134"/>
      <c r="D11" s="133" t="s">
        <v>51</v>
      </c>
      <c r="E11" s="135">
        <v>30</v>
      </c>
      <c r="F11" s="136">
        <v>13</v>
      </c>
      <c r="G11" s="133">
        <f t="shared" si="6"/>
        <v>390</v>
      </c>
      <c r="H11" s="136">
        <v>0</v>
      </c>
      <c r="I11" s="133">
        <f t="shared" si="7"/>
        <v>0</v>
      </c>
      <c r="J11" s="136">
        <v>0</v>
      </c>
      <c r="K11" s="133">
        <f t="shared" si="8"/>
        <v>0</v>
      </c>
      <c r="L11" s="136">
        <v>13</v>
      </c>
      <c r="M11" s="133">
        <f t="shared" si="9"/>
        <v>390</v>
      </c>
      <c r="N11" s="133">
        <v>7</v>
      </c>
      <c r="O11" s="133" t="s">
        <v>102</v>
      </c>
      <c r="P11" s="148" t="s">
        <v>105</v>
      </c>
      <c r="Q11" s="129">
        <v>6</v>
      </c>
      <c r="R11" s="129">
        <f t="shared" si="4"/>
        <v>180</v>
      </c>
      <c r="S11" s="129">
        <f t="shared" si="5"/>
        <v>210</v>
      </c>
    </row>
    <row r="12" s="129" customFormat="1" customHeight="1" spans="1:19">
      <c r="A12" s="133">
        <v>9</v>
      </c>
      <c r="B12" s="134" t="s">
        <v>52</v>
      </c>
      <c r="C12" s="134"/>
      <c r="D12" s="133" t="s">
        <v>51</v>
      </c>
      <c r="E12" s="135">
        <v>22</v>
      </c>
      <c r="F12" s="136">
        <v>15</v>
      </c>
      <c r="G12" s="133">
        <f t="shared" si="6"/>
        <v>330</v>
      </c>
      <c r="H12" s="136">
        <v>0</v>
      </c>
      <c r="I12" s="133">
        <f t="shared" si="7"/>
        <v>0</v>
      </c>
      <c r="J12" s="136">
        <v>0</v>
      </c>
      <c r="K12" s="133">
        <f t="shared" si="8"/>
        <v>0</v>
      </c>
      <c r="L12" s="136">
        <f>F12+H12-J12</f>
        <v>15</v>
      </c>
      <c r="M12" s="133">
        <f t="shared" si="9"/>
        <v>330</v>
      </c>
      <c r="N12" s="133">
        <v>5</v>
      </c>
      <c r="O12" s="133" t="s">
        <v>102</v>
      </c>
      <c r="P12" s="148" t="s">
        <v>106</v>
      </c>
      <c r="Q12" s="129">
        <v>10</v>
      </c>
      <c r="R12" s="129">
        <f t="shared" si="4"/>
        <v>220</v>
      </c>
      <c r="S12" s="129">
        <f t="shared" si="5"/>
        <v>110</v>
      </c>
    </row>
    <row r="13" s="129" customFormat="1" customHeight="1" spans="1:19">
      <c r="A13" s="133">
        <v>10</v>
      </c>
      <c r="B13" s="134" t="s">
        <v>53</v>
      </c>
      <c r="C13" s="134"/>
      <c r="D13" s="133" t="s">
        <v>51</v>
      </c>
      <c r="E13" s="135">
        <v>45</v>
      </c>
      <c r="F13" s="136">
        <v>5</v>
      </c>
      <c r="G13" s="133">
        <f t="shared" si="6"/>
        <v>225</v>
      </c>
      <c r="H13" s="136">
        <v>0</v>
      </c>
      <c r="I13" s="133">
        <f t="shared" si="7"/>
        <v>0</v>
      </c>
      <c r="J13" s="136">
        <v>0</v>
      </c>
      <c r="K13" s="133">
        <f t="shared" si="8"/>
        <v>0</v>
      </c>
      <c r="L13" s="136">
        <f>F13+H13-J13</f>
        <v>5</v>
      </c>
      <c r="M13" s="133">
        <f t="shared" si="9"/>
        <v>225</v>
      </c>
      <c r="N13" s="133">
        <v>2</v>
      </c>
      <c r="O13" s="133" t="s">
        <v>102</v>
      </c>
      <c r="P13" s="133" t="s">
        <v>107</v>
      </c>
      <c r="Q13" s="129">
        <v>3</v>
      </c>
      <c r="R13" s="129">
        <f t="shared" si="4"/>
        <v>135</v>
      </c>
      <c r="S13" s="129">
        <f t="shared" si="5"/>
        <v>90</v>
      </c>
    </row>
    <row r="14" s="129" customFormat="1" customHeight="1" spans="1:19">
      <c r="A14" s="133">
        <v>11</v>
      </c>
      <c r="B14" s="134" t="s">
        <v>54</v>
      </c>
      <c r="C14" s="134"/>
      <c r="D14" s="133" t="s">
        <v>51</v>
      </c>
      <c r="E14" s="135">
        <v>45</v>
      </c>
      <c r="F14" s="136">
        <v>5</v>
      </c>
      <c r="G14" s="133">
        <f t="shared" si="6"/>
        <v>225</v>
      </c>
      <c r="H14" s="136">
        <v>0</v>
      </c>
      <c r="I14" s="133">
        <f t="shared" si="7"/>
        <v>0</v>
      </c>
      <c r="J14" s="136">
        <v>0</v>
      </c>
      <c r="K14" s="133">
        <f t="shared" si="8"/>
        <v>0</v>
      </c>
      <c r="L14" s="136">
        <f>F14+H14-J14</f>
        <v>5</v>
      </c>
      <c r="M14" s="133">
        <f t="shared" si="9"/>
        <v>225</v>
      </c>
      <c r="N14" s="133">
        <v>5</v>
      </c>
      <c r="O14" s="133" t="s">
        <v>102</v>
      </c>
      <c r="P14" s="133"/>
      <c r="R14" s="129">
        <f t="shared" si="4"/>
        <v>0</v>
      </c>
      <c r="S14" s="129">
        <f t="shared" si="5"/>
        <v>225</v>
      </c>
    </row>
    <row r="15" s="129" customFormat="1" customHeight="1" spans="1:19">
      <c r="A15" s="133">
        <v>12</v>
      </c>
      <c r="B15" s="134" t="s">
        <v>55</v>
      </c>
      <c r="C15" s="134"/>
      <c r="D15" s="133" t="s">
        <v>51</v>
      </c>
      <c r="E15" s="135">
        <v>25</v>
      </c>
      <c r="F15" s="136">
        <v>2</v>
      </c>
      <c r="G15" s="133">
        <f t="shared" si="6"/>
        <v>50</v>
      </c>
      <c r="H15" s="136">
        <v>0</v>
      </c>
      <c r="I15" s="133">
        <f t="shared" si="7"/>
        <v>0</v>
      </c>
      <c r="J15" s="136">
        <v>0</v>
      </c>
      <c r="K15" s="133">
        <f t="shared" si="8"/>
        <v>0</v>
      </c>
      <c r="L15" s="136">
        <f>F15+H15-J15</f>
        <v>2</v>
      </c>
      <c r="M15" s="133">
        <f t="shared" si="9"/>
        <v>50</v>
      </c>
      <c r="N15" s="133">
        <v>2</v>
      </c>
      <c r="O15" s="133" t="s">
        <v>102</v>
      </c>
      <c r="P15" s="133"/>
      <c r="R15" s="129">
        <f t="shared" si="4"/>
        <v>0</v>
      </c>
      <c r="S15" s="129">
        <f t="shared" si="5"/>
        <v>50</v>
      </c>
    </row>
    <row r="16" s="129" customFormat="1" customHeight="1" spans="1:19">
      <c r="A16" s="133">
        <v>13</v>
      </c>
      <c r="B16" s="134" t="s">
        <v>56</v>
      </c>
      <c r="C16" s="134"/>
      <c r="D16" s="133" t="s">
        <v>51</v>
      </c>
      <c r="E16" s="135">
        <v>60</v>
      </c>
      <c r="F16" s="136">
        <v>2</v>
      </c>
      <c r="G16" s="133">
        <f t="shared" si="6"/>
        <v>120</v>
      </c>
      <c r="H16" s="136">
        <v>0</v>
      </c>
      <c r="I16" s="133">
        <f t="shared" si="7"/>
        <v>0</v>
      </c>
      <c r="J16" s="136">
        <v>0</v>
      </c>
      <c r="K16" s="133">
        <f t="shared" si="8"/>
        <v>0</v>
      </c>
      <c r="L16" s="136">
        <f>F16+H16-J16</f>
        <v>2</v>
      </c>
      <c r="M16" s="133">
        <f t="shared" si="9"/>
        <v>120</v>
      </c>
      <c r="N16" s="133">
        <v>2</v>
      </c>
      <c r="O16" s="133" t="s">
        <v>102</v>
      </c>
      <c r="P16" s="133"/>
      <c r="R16" s="129">
        <f t="shared" si="4"/>
        <v>0</v>
      </c>
      <c r="S16" s="129">
        <f t="shared" si="5"/>
        <v>120</v>
      </c>
    </row>
    <row r="17" s="129" customFormat="1" customHeight="1" spans="1:19">
      <c r="A17" s="133">
        <v>14</v>
      </c>
      <c r="B17" s="134" t="s">
        <v>57</v>
      </c>
      <c r="C17" s="134"/>
      <c r="D17" s="133" t="s">
        <v>51</v>
      </c>
      <c r="E17" s="135">
        <v>45</v>
      </c>
      <c r="F17" s="136">
        <v>4</v>
      </c>
      <c r="G17" s="133">
        <f t="shared" si="6"/>
        <v>180</v>
      </c>
      <c r="H17" s="136">
        <v>0</v>
      </c>
      <c r="I17" s="133">
        <f t="shared" si="7"/>
        <v>0</v>
      </c>
      <c r="J17" s="136">
        <v>0</v>
      </c>
      <c r="K17" s="133">
        <f t="shared" si="8"/>
        <v>0</v>
      </c>
      <c r="L17" s="136">
        <v>4</v>
      </c>
      <c r="M17" s="133">
        <f t="shared" si="9"/>
        <v>180</v>
      </c>
      <c r="N17" s="133">
        <v>1</v>
      </c>
      <c r="O17" s="133" t="s">
        <v>102</v>
      </c>
      <c r="P17" s="148" t="s">
        <v>107</v>
      </c>
      <c r="Q17" s="129">
        <v>3</v>
      </c>
      <c r="R17" s="129">
        <f t="shared" si="4"/>
        <v>135</v>
      </c>
      <c r="S17" s="129">
        <f t="shared" si="5"/>
        <v>45</v>
      </c>
    </row>
    <row r="18" s="129" customFormat="1" customHeight="1" spans="1:19">
      <c r="A18" s="133">
        <v>15</v>
      </c>
      <c r="B18" s="134" t="s">
        <v>58</v>
      </c>
      <c r="C18" s="134"/>
      <c r="D18" s="133" t="s">
        <v>51</v>
      </c>
      <c r="E18" s="135">
        <v>35</v>
      </c>
      <c r="F18" s="136">
        <v>6</v>
      </c>
      <c r="G18" s="133">
        <f t="shared" si="6"/>
        <v>210</v>
      </c>
      <c r="H18" s="136">
        <v>0</v>
      </c>
      <c r="I18" s="133">
        <f t="shared" si="7"/>
        <v>0</v>
      </c>
      <c r="J18" s="136">
        <v>0</v>
      </c>
      <c r="K18" s="133">
        <f t="shared" si="8"/>
        <v>0</v>
      </c>
      <c r="L18" s="136">
        <f>F18+H18-J18</f>
        <v>6</v>
      </c>
      <c r="M18" s="133">
        <f t="shared" si="9"/>
        <v>210</v>
      </c>
      <c r="N18" s="133">
        <v>6</v>
      </c>
      <c r="O18" s="133" t="s">
        <v>102</v>
      </c>
      <c r="P18" s="133"/>
      <c r="R18" s="129">
        <f t="shared" si="4"/>
        <v>0</v>
      </c>
      <c r="S18" s="129">
        <f t="shared" si="5"/>
        <v>210</v>
      </c>
    </row>
    <row r="19" s="129" customFormat="1" customHeight="1" spans="1:19">
      <c r="A19" s="133">
        <v>16</v>
      </c>
      <c r="B19" s="134" t="s">
        <v>80</v>
      </c>
      <c r="C19" s="134"/>
      <c r="D19" s="133" t="s">
        <v>51</v>
      </c>
      <c r="E19" s="133">
        <v>75</v>
      </c>
      <c r="F19" s="136">
        <v>4</v>
      </c>
      <c r="G19" s="133">
        <f t="shared" si="6"/>
        <v>300</v>
      </c>
      <c r="H19" s="136">
        <v>0</v>
      </c>
      <c r="I19" s="133">
        <f t="shared" si="7"/>
        <v>0</v>
      </c>
      <c r="J19" s="136">
        <v>0</v>
      </c>
      <c r="K19" s="133">
        <f t="shared" si="8"/>
        <v>0</v>
      </c>
      <c r="L19" s="136">
        <f>F19+H19-J19</f>
        <v>4</v>
      </c>
      <c r="M19" s="133">
        <f t="shared" si="9"/>
        <v>300</v>
      </c>
      <c r="N19" s="133">
        <v>2</v>
      </c>
      <c r="O19" s="133" t="s">
        <v>102</v>
      </c>
      <c r="P19" s="133" t="s">
        <v>108</v>
      </c>
      <c r="Q19" s="129">
        <v>2</v>
      </c>
      <c r="R19" s="129">
        <f t="shared" si="4"/>
        <v>150</v>
      </c>
      <c r="S19" s="129">
        <f t="shared" si="5"/>
        <v>150</v>
      </c>
    </row>
    <row r="20" s="129" customFormat="1" customHeight="1" spans="1:19">
      <c r="A20" s="133">
        <v>17</v>
      </c>
      <c r="B20" s="134" t="s">
        <v>62</v>
      </c>
      <c r="C20" s="134"/>
      <c r="D20" s="133" t="s">
        <v>41</v>
      </c>
      <c r="E20" s="135">
        <v>15</v>
      </c>
      <c r="F20" s="136">
        <v>8</v>
      </c>
      <c r="G20" s="133">
        <f t="shared" si="6"/>
        <v>120</v>
      </c>
      <c r="H20" s="136">
        <v>0</v>
      </c>
      <c r="I20" s="133">
        <f t="shared" si="7"/>
        <v>0</v>
      </c>
      <c r="J20" s="136">
        <v>0</v>
      </c>
      <c r="K20" s="133">
        <f t="shared" si="8"/>
        <v>0</v>
      </c>
      <c r="L20" s="136">
        <f>F20+H20-J20</f>
        <v>8</v>
      </c>
      <c r="M20" s="133">
        <f t="shared" si="9"/>
        <v>120</v>
      </c>
      <c r="N20" s="133">
        <v>8</v>
      </c>
      <c r="O20" s="133" t="s">
        <v>102</v>
      </c>
      <c r="P20" s="133"/>
      <c r="R20" s="129">
        <f t="shared" si="4"/>
        <v>0</v>
      </c>
      <c r="S20" s="129">
        <f t="shared" si="5"/>
        <v>120</v>
      </c>
    </row>
    <row r="21" s="129" customFormat="1" customHeight="1" spans="1:20">
      <c r="A21" s="133">
        <v>18</v>
      </c>
      <c r="B21" s="138" t="s">
        <v>79</v>
      </c>
      <c r="C21" s="138"/>
      <c r="D21" s="107" t="s">
        <v>48</v>
      </c>
      <c r="E21" s="107">
        <v>150</v>
      </c>
      <c r="F21" s="136">
        <v>6</v>
      </c>
      <c r="G21" s="107">
        <f t="shared" si="6"/>
        <v>900</v>
      </c>
      <c r="H21" s="139">
        <v>0</v>
      </c>
      <c r="I21" s="16">
        <f t="shared" si="7"/>
        <v>0</v>
      </c>
      <c r="J21" s="139">
        <v>0</v>
      </c>
      <c r="K21" s="16">
        <f t="shared" si="8"/>
        <v>0</v>
      </c>
      <c r="L21" s="139">
        <f>F21+H21-J21</f>
        <v>6</v>
      </c>
      <c r="M21" s="107">
        <f t="shared" si="9"/>
        <v>900</v>
      </c>
      <c r="N21" s="107">
        <v>0</v>
      </c>
      <c r="O21" s="107" t="s">
        <v>102</v>
      </c>
      <c r="P21" s="107" t="s">
        <v>109</v>
      </c>
      <c r="Q21" s="3">
        <v>6</v>
      </c>
      <c r="R21" s="129">
        <f t="shared" si="4"/>
        <v>900</v>
      </c>
      <c r="S21" s="129">
        <f t="shared" si="5"/>
        <v>0</v>
      </c>
      <c r="T21" s="3"/>
    </row>
    <row r="22" s="3" customFormat="1" customHeight="1" spans="1:19">
      <c r="A22" s="133">
        <v>19</v>
      </c>
      <c r="B22" s="138" t="s">
        <v>95</v>
      </c>
      <c r="C22" s="138"/>
      <c r="D22" s="107" t="s">
        <v>51</v>
      </c>
      <c r="E22" s="107">
        <v>8</v>
      </c>
      <c r="F22" s="136">
        <v>3</v>
      </c>
      <c r="G22" s="107">
        <f t="shared" si="6"/>
        <v>24</v>
      </c>
      <c r="H22" s="139">
        <v>0</v>
      </c>
      <c r="I22" s="16">
        <f t="shared" si="7"/>
        <v>0</v>
      </c>
      <c r="J22" s="139">
        <v>0</v>
      </c>
      <c r="K22" s="16">
        <f t="shared" si="8"/>
        <v>0</v>
      </c>
      <c r="L22" s="139">
        <f>F22+H22-J22</f>
        <v>3</v>
      </c>
      <c r="M22" s="107">
        <f t="shared" si="9"/>
        <v>24</v>
      </c>
      <c r="N22" s="107">
        <v>3</v>
      </c>
      <c r="O22" s="107" t="s">
        <v>102</v>
      </c>
      <c r="P22" s="107"/>
      <c r="R22" s="129">
        <f t="shared" si="4"/>
        <v>0</v>
      </c>
      <c r="S22" s="129">
        <f t="shared" si="5"/>
        <v>24</v>
      </c>
    </row>
    <row r="23" s="3" customFormat="1" customHeight="1" spans="1:19">
      <c r="A23" s="133">
        <v>20</v>
      </c>
      <c r="B23" s="138" t="s">
        <v>96</v>
      </c>
      <c r="C23" s="138"/>
      <c r="D23" s="107" t="s">
        <v>97</v>
      </c>
      <c r="E23" s="107">
        <v>10</v>
      </c>
      <c r="F23" s="136">
        <v>20</v>
      </c>
      <c r="G23" s="107">
        <f t="shared" si="6"/>
        <v>200</v>
      </c>
      <c r="H23" s="139">
        <v>0</v>
      </c>
      <c r="I23" s="16">
        <f t="shared" si="7"/>
        <v>0</v>
      </c>
      <c r="J23" s="139">
        <v>0</v>
      </c>
      <c r="K23" s="16">
        <f t="shared" si="8"/>
        <v>0</v>
      </c>
      <c r="L23" s="139">
        <v>20</v>
      </c>
      <c r="M23" s="107">
        <f t="shared" si="9"/>
        <v>200</v>
      </c>
      <c r="N23" s="107">
        <v>10</v>
      </c>
      <c r="O23" s="107" t="s">
        <v>102</v>
      </c>
      <c r="P23" s="107" t="s">
        <v>110</v>
      </c>
      <c r="Q23" s="3">
        <v>10</v>
      </c>
      <c r="R23" s="129">
        <f t="shared" si="4"/>
        <v>100</v>
      </c>
      <c r="S23" s="129">
        <f t="shared" si="5"/>
        <v>100</v>
      </c>
    </row>
    <row r="24" s="129" customFormat="1" customHeight="1" spans="1:19">
      <c r="A24" s="133">
        <v>21</v>
      </c>
      <c r="B24" s="134" t="s">
        <v>61</v>
      </c>
      <c r="C24" s="134"/>
      <c r="D24" s="133" t="s">
        <v>16</v>
      </c>
      <c r="E24" s="135">
        <v>20</v>
      </c>
      <c r="F24" s="136">
        <v>3</v>
      </c>
      <c r="G24" s="133">
        <f t="shared" si="6"/>
        <v>60</v>
      </c>
      <c r="H24" s="136">
        <v>0</v>
      </c>
      <c r="I24" s="133">
        <f t="shared" si="7"/>
        <v>0</v>
      </c>
      <c r="J24" s="136">
        <v>2</v>
      </c>
      <c r="K24" s="133">
        <f t="shared" si="8"/>
        <v>40</v>
      </c>
      <c r="L24" s="136">
        <f t="shared" ref="L24:L34" si="10">F24+H24-J24</f>
        <v>1</v>
      </c>
      <c r="M24" s="133">
        <f t="shared" si="9"/>
        <v>20</v>
      </c>
      <c r="N24" s="133">
        <v>1</v>
      </c>
      <c r="O24" s="133" t="s">
        <v>102</v>
      </c>
      <c r="P24" s="133"/>
      <c r="R24" s="129">
        <f t="shared" si="4"/>
        <v>0</v>
      </c>
      <c r="S24" s="129">
        <f t="shared" si="5"/>
        <v>20</v>
      </c>
    </row>
    <row r="25" s="129" customFormat="1" customHeight="1" spans="1:19">
      <c r="A25" s="133">
        <v>22</v>
      </c>
      <c r="B25" s="134" t="s">
        <v>63</v>
      </c>
      <c r="C25" s="134"/>
      <c r="D25" s="133" t="s">
        <v>16</v>
      </c>
      <c r="E25" s="135">
        <v>20</v>
      </c>
      <c r="F25" s="136">
        <v>3</v>
      </c>
      <c r="G25" s="133">
        <f t="shared" si="6"/>
        <v>60</v>
      </c>
      <c r="H25" s="136">
        <v>0</v>
      </c>
      <c r="I25" s="133">
        <f t="shared" si="7"/>
        <v>0</v>
      </c>
      <c r="J25" s="136">
        <v>2</v>
      </c>
      <c r="K25" s="133">
        <f t="shared" si="8"/>
        <v>40</v>
      </c>
      <c r="L25" s="136">
        <f t="shared" si="10"/>
        <v>1</v>
      </c>
      <c r="M25" s="133">
        <f t="shared" si="9"/>
        <v>20</v>
      </c>
      <c r="N25" s="133">
        <v>1</v>
      </c>
      <c r="O25" s="133" t="s">
        <v>102</v>
      </c>
      <c r="P25" s="133"/>
      <c r="R25" s="129">
        <f t="shared" si="4"/>
        <v>0</v>
      </c>
      <c r="S25" s="129">
        <f t="shared" si="5"/>
        <v>20</v>
      </c>
    </row>
    <row r="26" s="129" customFormat="1" customHeight="1" spans="1:19">
      <c r="A26" s="133">
        <v>23</v>
      </c>
      <c r="B26" s="134" t="s">
        <v>59</v>
      </c>
      <c r="C26" s="134" t="s">
        <v>111</v>
      </c>
      <c r="D26" s="133" t="s">
        <v>21</v>
      </c>
      <c r="E26" s="135">
        <v>130</v>
      </c>
      <c r="F26" s="136">
        <v>4</v>
      </c>
      <c r="G26" s="133">
        <f t="shared" si="6"/>
        <v>520</v>
      </c>
      <c r="H26" s="136">
        <v>0</v>
      </c>
      <c r="I26" s="133">
        <f t="shared" si="7"/>
        <v>0</v>
      </c>
      <c r="J26" s="136">
        <v>2</v>
      </c>
      <c r="K26" s="133">
        <f t="shared" si="8"/>
        <v>260</v>
      </c>
      <c r="L26" s="136">
        <f t="shared" si="10"/>
        <v>2</v>
      </c>
      <c r="M26" s="133">
        <f t="shared" si="9"/>
        <v>260</v>
      </c>
      <c r="N26" s="133">
        <v>2</v>
      </c>
      <c r="O26" s="133" t="s">
        <v>102</v>
      </c>
      <c r="P26" s="133"/>
      <c r="R26" s="129">
        <f t="shared" si="4"/>
        <v>0</v>
      </c>
      <c r="S26" s="129">
        <f t="shared" si="5"/>
        <v>260</v>
      </c>
    </row>
    <row r="27" s="129" customFormat="1" customHeight="1" spans="1:19">
      <c r="A27" s="133">
        <v>24</v>
      </c>
      <c r="B27" s="134" t="s">
        <v>60</v>
      </c>
      <c r="C27" s="134" t="s">
        <v>112</v>
      </c>
      <c r="D27" s="133" t="s">
        <v>21</v>
      </c>
      <c r="E27" s="135">
        <v>100</v>
      </c>
      <c r="F27" s="136">
        <v>4</v>
      </c>
      <c r="G27" s="133">
        <f t="shared" si="6"/>
        <v>400</v>
      </c>
      <c r="H27" s="136">
        <v>0</v>
      </c>
      <c r="I27" s="133">
        <f t="shared" si="7"/>
        <v>0</v>
      </c>
      <c r="J27" s="136">
        <v>2</v>
      </c>
      <c r="K27" s="133">
        <f t="shared" si="8"/>
        <v>200</v>
      </c>
      <c r="L27" s="136">
        <f t="shared" si="10"/>
        <v>2</v>
      </c>
      <c r="M27" s="133">
        <f t="shared" si="9"/>
        <v>200</v>
      </c>
      <c r="N27" s="133">
        <v>2</v>
      </c>
      <c r="O27" s="133" t="s">
        <v>102</v>
      </c>
      <c r="P27" s="133"/>
      <c r="R27" s="129">
        <f t="shared" si="4"/>
        <v>0</v>
      </c>
      <c r="S27" s="129">
        <f t="shared" si="5"/>
        <v>200</v>
      </c>
    </row>
    <row r="28" s="3" customFormat="1" customHeight="1" spans="1:19">
      <c r="A28" s="133">
        <v>25</v>
      </c>
      <c r="B28" s="138" t="s">
        <v>81</v>
      </c>
      <c r="C28" s="138"/>
      <c r="D28" s="107" t="s">
        <v>82</v>
      </c>
      <c r="E28" s="107">
        <v>29</v>
      </c>
      <c r="F28" s="136">
        <v>10</v>
      </c>
      <c r="G28" s="107">
        <f t="shared" si="6"/>
        <v>290</v>
      </c>
      <c r="H28" s="139">
        <v>0</v>
      </c>
      <c r="I28" s="16">
        <f t="shared" si="7"/>
        <v>0</v>
      </c>
      <c r="J28" s="139">
        <v>3</v>
      </c>
      <c r="K28" s="16">
        <f t="shared" si="8"/>
        <v>87</v>
      </c>
      <c r="L28" s="139">
        <f t="shared" si="10"/>
        <v>7</v>
      </c>
      <c r="M28" s="107">
        <f t="shared" si="9"/>
        <v>203</v>
      </c>
      <c r="N28" s="107">
        <v>7</v>
      </c>
      <c r="O28" s="107" t="s">
        <v>102</v>
      </c>
      <c r="P28" s="107"/>
      <c r="R28" s="129">
        <f t="shared" si="4"/>
        <v>0</v>
      </c>
      <c r="S28" s="129">
        <f t="shared" si="5"/>
        <v>203</v>
      </c>
    </row>
    <row r="29" s="3" customFormat="1" customHeight="1" spans="1:19">
      <c r="A29" s="133">
        <v>26</v>
      </c>
      <c r="B29" s="140" t="s">
        <v>65</v>
      </c>
      <c r="C29" s="140" t="s">
        <v>23</v>
      </c>
      <c r="D29" s="107" t="s">
        <v>16</v>
      </c>
      <c r="E29" s="141">
        <v>32</v>
      </c>
      <c r="F29" s="136">
        <v>14</v>
      </c>
      <c r="G29" s="107">
        <f t="shared" si="6"/>
        <v>448</v>
      </c>
      <c r="H29" s="136">
        <v>0</v>
      </c>
      <c r="I29" s="16">
        <f t="shared" si="7"/>
        <v>0</v>
      </c>
      <c r="J29" s="136">
        <v>0</v>
      </c>
      <c r="K29" s="16">
        <f t="shared" si="8"/>
        <v>0</v>
      </c>
      <c r="L29" s="136">
        <f t="shared" si="10"/>
        <v>14</v>
      </c>
      <c r="M29" s="107">
        <f t="shared" si="9"/>
        <v>448</v>
      </c>
      <c r="N29" s="107">
        <v>14</v>
      </c>
      <c r="O29" s="107" t="s">
        <v>102</v>
      </c>
      <c r="P29" s="107"/>
      <c r="R29" s="129">
        <f t="shared" si="4"/>
        <v>0</v>
      </c>
      <c r="S29" s="129">
        <f t="shared" si="5"/>
        <v>448</v>
      </c>
    </row>
    <row r="30" s="3" customFormat="1" customHeight="1" spans="1:19">
      <c r="A30" s="133">
        <v>27</v>
      </c>
      <c r="B30" s="140" t="s">
        <v>66</v>
      </c>
      <c r="C30" s="140" t="s">
        <v>113</v>
      </c>
      <c r="D30" s="107" t="s">
        <v>16</v>
      </c>
      <c r="E30" s="141">
        <v>8.5</v>
      </c>
      <c r="F30" s="136">
        <v>6</v>
      </c>
      <c r="G30" s="107">
        <f t="shared" si="6"/>
        <v>51</v>
      </c>
      <c r="H30" s="136">
        <v>0</v>
      </c>
      <c r="I30" s="16">
        <f t="shared" si="7"/>
        <v>0</v>
      </c>
      <c r="J30" s="136">
        <v>0</v>
      </c>
      <c r="K30" s="16">
        <f t="shared" si="8"/>
        <v>0</v>
      </c>
      <c r="L30" s="136">
        <f t="shared" si="10"/>
        <v>6</v>
      </c>
      <c r="M30" s="107">
        <f t="shared" si="9"/>
        <v>51</v>
      </c>
      <c r="N30" s="107">
        <v>6</v>
      </c>
      <c r="O30" s="107" t="s">
        <v>102</v>
      </c>
      <c r="P30" s="107"/>
      <c r="R30" s="129">
        <f t="shared" si="4"/>
        <v>0</v>
      </c>
      <c r="S30" s="129">
        <f t="shared" si="5"/>
        <v>51</v>
      </c>
    </row>
    <row r="31" s="6" customFormat="1" customHeight="1" spans="1:19">
      <c r="A31" s="133">
        <v>28</v>
      </c>
      <c r="B31" s="138" t="s">
        <v>67</v>
      </c>
      <c r="C31" s="140" t="s">
        <v>113</v>
      </c>
      <c r="D31" s="16" t="s">
        <v>16</v>
      </c>
      <c r="E31" s="142">
        <v>9.5</v>
      </c>
      <c r="F31" s="136">
        <v>25</v>
      </c>
      <c r="G31" s="16">
        <f t="shared" si="6"/>
        <v>237.5</v>
      </c>
      <c r="H31" s="136">
        <v>0</v>
      </c>
      <c r="I31" s="16">
        <f t="shared" si="7"/>
        <v>0</v>
      </c>
      <c r="J31" s="136">
        <v>3</v>
      </c>
      <c r="K31" s="16">
        <f t="shared" si="8"/>
        <v>28.5</v>
      </c>
      <c r="L31" s="136">
        <f t="shared" si="10"/>
        <v>22</v>
      </c>
      <c r="M31" s="16">
        <f t="shared" si="9"/>
        <v>209</v>
      </c>
      <c r="N31" s="16">
        <v>22</v>
      </c>
      <c r="O31" s="16" t="s">
        <v>102</v>
      </c>
      <c r="P31" s="16"/>
      <c r="R31" s="129">
        <f t="shared" si="4"/>
        <v>0</v>
      </c>
      <c r="S31" s="129">
        <f t="shared" si="5"/>
        <v>209</v>
      </c>
    </row>
    <row r="32" s="6" customFormat="1" customHeight="1" spans="1:19">
      <c r="A32" s="133">
        <v>29</v>
      </c>
      <c r="B32" s="138" t="s">
        <v>68</v>
      </c>
      <c r="C32" s="140" t="s">
        <v>113</v>
      </c>
      <c r="D32" s="16" t="s">
        <v>16</v>
      </c>
      <c r="E32" s="142">
        <v>9</v>
      </c>
      <c r="F32" s="136">
        <v>20</v>
      </c>
      <c r="G32" s="16">
        <f t="shared" si="6"/>
        <v>180</v>
      </c>
      <c r="H32" s="136">
        <v>0</v>
      </c>
      <c r="I32" s="16">
        <f t="shared" si="7"/>
        <v>0</v>
      </c>
      <c r="J32" s="136">
        <v>10</v>
      </c>
      <c r="K32" s="16">
        <f t="shared" si="8"/>
        <v>90</v>
      </c>
      <c r="L32" s="136">
        <f t="shared" si="10"/>
        <v>10</v>
      </c>
      <c r="M32" s="16">
        <f t="shared" si="9"/>
        <v>90</v>
      </c>
      <c r="N32" s="16">
        <v>10</v>
      </c>
      <c r="O32" s="16" t="s">
        <v>102</v>
      </c>
      <c r="P32" s="16"/>
      <c r="R32" s="129">
        <f t="shared" si="4"/>
        <v>0</v>
      </c>
      <c r="S32" s="129">
        <f t="shared" si="5"/>
        <v>90</v>
      </c>
    </row>
    <row r="33" s="3" customFormat="1" customHeight="1" spans="1:19">
      <c r="A33" s="133">
        <v>30</v>
      </c>
      <c r="B33" s="140" t="s">
        <v>14</v>
      </c>
      <c r="C33" s="140" t="s">
        <v>15</v>
      </c>
      <c r="D33" s="107" t="s">
        <v>16</v>
      </c>
      <c r="E33" s="141">
        <v>50</v>
      </c>
      <c r="F33" s="136">
        <v>9</v>
      </c>
      <c r="G33" s="107">
        <f t="shared" si="6"/>
        <v>450</v>
      </c>
      <c r="H33" s="136">
        <v>0</v>
      </c>
      <c r="I33" s="16">
        <f t="shared" si="7"/>
        <v>0</v>
      </c>
      <c r="J33" s="139">
        <v>0</v>
      </c>
      <c r="K33" s="16">
        <f t="shared" si="8"/>
        <v>0</v>
      </c>
      <c r="L33" s="139">
        <f t="shared" si="10"/>
        <v>9</v>
      </c>
      <c r="M33" s="107">
        <f t="shared" si="9"/>
        <v>450</v>
      </c>
      <c r="N33" s="107">
        <v>9</v>
      </c>
      <c r="O33" s="107" t="s">
        <v>102</v>
      </c>
      <c r="P33" s="107"/>
      <c r="R33" s="129">
        <f t="shared" si="4"/>
        <v>0</v>
      </c>
      <c r="S33" s="129">
        <f t="shared" si="5"/>
        <v>450</v>
      </c>
    </row>
    <row r="34" s="3" customFormat="1" customHeight="1" spans="1:19">
      <c r="A34" s="133">
        <v>31</v>
      </c>
      <c r="B34" s="140" t="s">
        <v>69</v>
      </c>
      <c r="C34" s="140" t="s">
        <v>23</v>
      </c>
      <c r="D34" s="107" t="s">
        <v>16</v>
      </c>
      <c r="E34" s="141">
        <v>55</v>
      </c>
      <c r="F34" s="136">
        <v>8</v>
      </c>
      <c r="G34" s="107">
        <f t="shared" si="6"/>
        <v>440</v>
      </c>
      <c r="H34" s="136">
        <v>0</v>
      </c>
      <c r="I34" s="16">
        <f t="shared" si="7"/>
        <v>0</v>
      </c>
      <c r="J34" s="139">
        <v>1</v>
      </c>
      <c r="K34" s="16">
        <f t="shared" si="8"/>
        <v>55</v>
      </c>
      <c r="L34" s="139">
        <f t="shared" si="10"/>
        <v>7</v>
      </c>
      <c r="M34" s="107">
        <f t="shared" si="9"/>
        <v>385</v>
      </c>
      <c r="N34" s="107">
        <v>7</v>
      </c>
      <c r="O34" s="107" t="s">
        <v>102</v>
      </c>
      <c r="P34" s="107"/>
      <c r="R34" s="129">
        <f t="shared" si="4"/>
        <v>0</v>
      </c>
      <c r="S34" s="129">
        <f t="shared" si="5"/>
        <v>385</v>
      </c>
    </row>
    <row r="35" s="3" customFormat="1" customHeight="1" spans="1:19">
      <c r="A35" s="133">
        <v>32</v>
      </c>
      <c r="B35" s="140" t="s">
        <v>70</v>
      </c>
      <c r="C35" s="140" t="s">
        <v>35</v>
      </c>
      <c r="D35" s="107" t="s">
        <v>16</v>
      </c>
      <c r="E35" s="107">
        <v>30</v>
      </c>
      <c r="F35" s="136">
        <v>2</v>
      </c>
      <c r="G35" s="107">
        <f t="shared" si="6"/>
        <v>60</v>
      </c>
      <c r="H35" s="136">
        <v>0</v>
      </c>
      <c r="I35" s="16">
        <f t="shared" ref="I35:I54" si="11">H35*E35</f>
        <v>0</v>
      </c>
      <c r="J35" s="139">
        <v>0</v>
      </c>
      <c r="K35" s="16">
        <f t="shared" si="8"/>
        <v>0</v>
      </c>
      <c r="L35" s="139">
        <f t="shared" ref="L35:L54" si="12">F35+H35-J35</f>
        <v>2</v>
      </c>
      <c r="M35" s="107">
        <f t="shared" si="9"/>
        <v>60</v>
      </c>
      <c r="N35" s="107">
        <v>2</v>
      </c>
      <c r="O35" s="107" t="s">
        <v>102</v>
      </c>
      <c r="P35" s="107"/>
      <c r="R35" s="129">
        <f t="shared" si="4"/>
        <v>0</v>
      </c>
      <c r="S35" s="129">
        <f t="shared" si="5"/>
        <v>60</v>
      </c>
    </row>
    <row r="36" s="3" customFormat="1" customHeight="1" spans="1:19">
      <c r="A36" s="133">
        <v>33</v>
      </c>
      <c r="B36" s="140" t="s">
        <v>71</v>
      </c>
      <c r="C36" s="140" t="s">
        <v>114</v>
      </c>
      <c r="D36" s="107" t="s">
        <v>21</v>
      </c>
      <c r="E36" s="107">
        <v>15</v>
      </c>
      <c r="F36" s="136">
        <v>10</v>
      </c>
      <c r="G36" s="107">
        <f t="shared" si="6"/>
        <v>150</v>
      </c>
      <c r="H36" s="136">
        <v>0</v>
      </c>
      <c r="I36" s="16">
        <f t="shared" si="11"/>
        <v>0</v>
      </c>
      <c r="J36" s="139">
        <v>0</v>
      </c>
      <c r="K36" s="16">
        <f t="shared" si="8"/>
        <v>0</v>
      </c>
      <c r="L36" s="139">
        <f t="shared" si="12"/>
        <v>10</v>
      </c>
      <c r="M36" s="107">
        <f t="shared" si="9"/>
        <v>150</v>
      </c>
      <c r="N36" s="107">
        <v>10</v>
      </c>
      <c r="O36" s="107" t="s">
        <v>102</v>
      </c>
      <c r="P36" s="107"/>
      <c r="R36" s="129">
        <f t="shared" si="4"/>
        <v>0</v>
      </c>
      <c r="S36" s="129">
        <f t="shared" si="5"/>
        <v>150</v>
      </c>
    </row>
    <row r="37" s="3" customFormat="1" customHeight="1" spans="1:19">
      <c r="A37" s="133">
        <v>34</v>
      </c>
      <c r="B37" s="138" t="s">
        <v>19</v>
      </c>
      <c r="C37" s="138" t="s">
        <v>20</v>
      </c>
      <c r="D37" s="107" t="s">
        <v>21</v>
      </c>
      <c r="E37" s="107">
        <v>12</v>
      </c>
      <c r="F37" s="136">
        <v>1</v>
      </c>
      <c r="G37" s="107">
        <f t="shared" si="6"/>
        <v>12</v>
      </c>
      <c r="H37" s="136">
        <v>0</v>
      </c>
      <c r="I37" s="16">
        <f t="shared" si="11"/>
        <v>0</v>
      </c>
      <c r="J37" s="139">
        <v>0</v>
      </c>
      <c r="K37" s="16">
        <f t="shared" si="8"/>
        <v>0</v>
      </c>
      <c r="L37" s="139">
        <f t="shared" si="12"/>
        <v>1</v>
      </c>
      <c r="M37" s="107">
        <f t="shared" si="9"/>
        <v>12</v>
      </c>
      <c r="N37" s="107">
        <v>1</v>
      </c>
      <c r="O37" s="107" t="s">
        <v>102</v>
      </c>
      <c r="P37" s="107"/>
      <c r="R37" s="129">
        <f t="shared" ref="R37:R54" si="13">E37*Q37</f>
        <v>0</v>
      </c>
      <c r="S37" s="129">
        <f t="shared" ref="S37:S54" si="14">E37*N37</f>
        <v>12</v>
      </c>
    </row>
    <row r="38" s="3" customFormat="1" customHeight="1" spans="1:19">
      <c r="A38" s="133">
        <v>35</v>
      </c>
      <c r="B38" s="140" t="s">
        <v>22</v>
      </c>
      <c r="C38" s="140" t="s">
        <v>23</v>
      </c>
      <c r="D38" s="107" t="s">
        <v>16</v>
      </c>
      <c r="E38" s="107">
        <v>38</v>
      </c>
      <c r="F38" s="136">
        <v>15</v>
      </c>
      <c r="G38" s="107">
        <f t="shared" si="6"/>
        <v>570</v>
      </c>
      <c r="H38" s="136">
        <v>0</v>
      </c>
      <c r="I38" s="16">
        <f t="shared" si="11"/>
        <v>0</v>
      </c>
      <c r="J38" s="139">
        <v>0</v>
      </c>
      <c r="K38" s="16">
        <f t="shared" si="8"/>
        <v>0</v>
      </c>
      <c r="L38" s="139">
        <f t="shared" si="12"/>
        <v>15</v>
      </c>
      <c r="M38" s="107">
        <f t="shared" si="9"/>
        <v>570</v>
      </c>
      <c r="N38" s="107">
        <v>15</v>
      </c>
      <c r="O38" s="107" t="s">
        <v>102</v>
      </c>
      <c r="P38" s="107"/>
      <c r="R38" s="129">
        <f t="shared" si="13"/>
        <v>0</v>
      </c>
      <c r="S38" s="129">
        <f t="shared" si="14"/>
        <v>570</v>
      </c>
    </row>
    <row r="39" s="3" customFormat="1" customHeight="1" spans="1:19">
      <c r="A39" s="133">
        <v>36</v>
      </c>
      <c r="B39" s="140" t="s">
        <v>72</v>
      </c>
      <c r="C39" s="140" t="s">
        <v>23</v>
      </c>
      <c r="D39" s="107" t="s">
        <v>16</v>
      </c>
      <c r="E39" s="107">
        <v>18</v>
      </c>
      <c r="F39" s="136">
        <v>30</v>
      </c>
      <c r="G39" s="107">
        <f t="shared" si="6"/>
        <v>540</v>
      </c>
      <c r="H39" s="136">
        <v>0</v>
      </c>
      <c r="I39" s="16">
        <f t="shared" si="11"/>
        <v>0</v>
      </c>
      <c r="J39" s="139">
        <v>0</v>
      </c>
      <c r="K39" s="16">
        <f t="shared" si="8"/>
        <v>0</v>
      </c>
      <c r="L39" s="139">
        <f t="shared" si="12"/>
        <v>30</v>
      </c>
      <c r="M39" s="107">
        <f t="shared" si="9"/>
        <v>540</v>
      </c>
      <c r="N39" s="107">
        <v>30</v>
      </c>
      <c r="O39" s="107" t="s">
        <v>102</v>
      </c>
      <c r="P39" s="107"/>
      <c r="R39" s="129">
        <f t="shared" si="13"/>
        <v>0</v>
      </c>
      <c r="S39" s="129">
        <f t="shared" si="14"/>
        <v>540</v>
      </c>
    </row>
    <row r="40" s="3" customFormat="1" customHeight="1" spans="1:19">
      <c r="A40" s="133">
        <v>37</v>
      </c>
      <c r="B40" s="138" t="s">
        <v>24</v>
      </c>
      <c r="C40" s="138" t="s">
        <v>25</v>
      </c>
      <c r="D40" s="107" t="s">
        <v>21</v>
      </c>
      <c r="E40" s="107">
        <v>45</v>
      </c>
      <c r="F40" s="136">
        <v>16</v>
      </c>
      <c r="G40" s="107">
        <f t="shared" si="6"/>
        <v>720</v>
      </c>
      <c r="H40" s="136">
        <v>0</v>
      </c>
      <c r="I40" s="16">
        <f t="shared" si="11"/>
        <v>0</v>
      </c>
      <c r="J40" s="139">
        <v>0</v>
      </c>
      <c r="K40" s="16">
        <f t="shared" ref="K40:K54" si="15">J40*E40</f>
        <v>0</v>
      </c>
      <c r="L40" s="139">
        <f t="shared" si="12"/>
        <v>16</v>
      </c>
      <c r="M40" s="107">
        <f t="shared" ref="M40:M54" si="16">E40*L40</f>
        <v>720</v>
      </c>
      <c r="N40" s="107">
        <v>16</v>
      </c>
      <c r="O40" s="107" t="s">
        <v>102</v>
      </c>
      <c r="P40" s="107"/>
      <c r="R40" s="129">
        <f t="shared" si="13"/>
        <v>0</v>
      </c>
      <c r="S40" s="129">
        <f t="shared" si="14"/>
        <v>720</v>
      </c>
    </row>
    <row r="41" s="3" customFormat="1" customHeight="1" spans="1:19">
      <c r="A41" s="133">
        <v>38</v>
      </c>
      <c r="B41" s="140" t="s">
        <v>73</v>
      </c>
      <c r="C41" s="140"/>
      <c r="D41" s="107" t="s">
        <v>21</v>
      </c>
      <c r="E41" s="107">
        <v>4</v>
      </c>
      <c r="F41" s="136">
        <v>4</v>
      </c>
      <c r="G41" s="107">
        <f t="shared" si="6"/>
        <v>16</v>
      </c>
      <c r="H41" s="136">
        <v>0</v>
      </c>
      <c r="I41" s="16">
        <f t="shared" si="11"/>
        <v>0</v>
      </c>
      <c r="J41" s="139">
        <v>0</v>
      </c>
      <c r="K41" s="16">
        <f t="shared" si="15"/>
        <v>0</v>
      </c>
      <c r="L41" s="139">
        <f t="shared" si="12"/>
        <v>4</v>
      </c>
      <c r="M41" s="107">
        <f t="shared" si="16"/>
        <v>16</v>
      </c>
      <c r="N41" s="107">
        <v>4</v>
      </c>
      <c r="O41" s="107" t="s">
        <v>102</v>
      </c>
      <c r="P41" s="107"/>
      <c r="R41" s="129">
        <f t="shared" si="13"/>
        <v>0</v>
      </c>
      <c r="S41" s="129">
        <f t="shared" si="14"/>
        <v>16</v>
      </c>
    </row>
    <row r="42" s="3" customFormat="1" customHeight="1" spans="1:19">
      <c r="A42" s="133">
        <v>39</v>
      </c>
      <c r="B42" s="138" t="s">
        <v>74</v>
      </c>
      <c r="C42" s="138" t="s">
        <v>23</v>
      </c>
      <c r="D42" s="107" t="s">
        <v>16</v>
      </c>
      <c r="E42" s="145"/>
      <c r="F42" s="136">
        <v>15</v>
      </c>
      <c r="G42" s="107">
        <f t="shared" si="6"/>
        <v>0</v>
      </c>
      <c r="H42" s="136">
        <v>0</v>
      </c>
      <c r="I42" s="16">
        <f t="shared" si="11"/>
        <v>0</v>
      </c>
      <c r="J42" s="136">
        <v>0</v>
      </c>
      <c r="K42" s="16">
        <f t="shared" si="15"/>
        <v>0</v>
      </c>
      <c r="L42" s="139">
        <f t="shared" si="12"/>
        <v>15</v>
      </c>
      <c r="M42" s="107">
        <f>L42*E42</f>
        <v>0</v>
      </c>
      <c r="N42" s="107">
        <v>15</v>
      </c>
      <c r="O42" s="107" t="s">
        <v>102</v>
      </c>
      <c r="P42" s="107"/>
      <c r="R42" s="129">
        <f t="shared" si="13"/>
        <v>0</v>
      </c>
      <c r="S42" s="129">
        <f t="shared" si="14"/>
        <v>0</v>
      </c>
    </row>
    <row r="43" s="3" customFormat="1" customHeight="1" spans="1:19">
      <c r="A43" s="133">
        <v>40</v>
      </c>
      <c r="B43" s="140" t="s">
        <v>75</v>
      </c>
      <c r="C43" s="140" t="s">
        <v>115</v>
      </c>
      <c r="D43" s="107" t="s">
        <v>16</v>
      </c>
      <c r="E43" s="145"/>
      <c r="F43" s="136">
        <v>9</v>
      </c>
      <c r="G43" s="107">
        <f t="shared" si="6"/>
        <v>0</v>
      </c>
      <c r="H43" s="136">
        <v>0</v>
      </c>
      <c r="I43" s="16">
        <f t="shared" si="11"/>
        <v>0</v>
      </c>
      <c r="J43" s="136">
        <v>3</v>
      </c>
      <c r="K43" s="16">
        <f t="shared" si="15"/>
        <v>0</v>
      </c>
      <c r="L43" s="139">
        <f t="shared" si="12"/>
        <v>6</v>
      </c>
      <c r="M43" s="107">
        <f t="shared" si="16"/>
        <v>0</v>
      </c>
      <c r="N43" s="107">
        <v>6</v>
      </c>
      <c r="O43" s="107" t="s">
        <v>102</v>
      </c>
      <c r="P43" s="107"/>
      <c r="R43" s="129">
        <f t="shared" si="13"/>
        <v>0</v>
      </c>
      <c r="S43" s="129">
        <f t="shared" si="14"/>
        <v>0</v>
      </c>
    </row>
    <row r="44" s="3" customFormat="1" customHeight="1" spans="1:19">
      <c r="A44" s="133">
        <v>41</v>
      </c>
      <c r="B44" s="140" t="s">
        <v>76</v>
      </c>
      <c r="C44" s="140" t="s">
        <v>114</v>
      </c>
      <c r="D44" s="107" t="s">
        <v>21</v>
      </c>
      <c r="E44" s="145"/>
      <c r="F44" s="136">
        <v>20</v>
      </c>
      <c r="G44" s="107">
        <f t="shared" si="6"/>
        <v>0</v>
      </c>
      <c r="H44" s="136">
        <v>0</v>
      </c>
      <c r="I44" s="16">
        <f t="shared" si="11"/>
        <v>0</v>
      </c>
      <c r="J44" s="136">
        <v>6</v>
      </c>
      <c r="K44" s="16">
        <f t="shared" si="15"/>
        <v>0</v>
      </c>
      <c r="L44" s="139">
        <f t="shared" si="12"/>
        <v>14</v>
      </c>
      <c r="M44" s="107">
        <f t="shared" si="16"/>
        <v>0</v>
      </c>
      <c r="N44" s="107">
        <v>14</v>
      </c>
      <c r="O44" s="107" t="s">
        <v>102</v>
      </c>
      <c r="P44" s="107"/>
      <c r="R44" s="129">
        <f t="shared" si="13"/>
        <v>0</v>
      </c>
      <c r="S44" s="129">
        <f t="shared" si="14"/>
        <v>0</v>
      </c>
    </row>
    <row r="45" s="3" customFormat="1" customHeight="1" spans="1:19">
      <c r="A45" s="133">
        <v>42</v>
      </c>
      <c r="B45" s="138" t="s">
        <v>77</v>
      </c>
      <c r="C45" s="138" t="s">
        <v>116</v>
      </c>
      <c r="D45" s="107" t="s">
        <v>21</v>
      </c>
      <c r="E45" s="107">
        <v>7.5</v>
      </c>
      <c r="F45" s="136">
        <v>8</v>
      </c>
      <c r="G45" s="107">
        <f t="shared" si="6"/>
        <v>60</v>
      </c>
      <c r="H45" s="136">
        <v>0</v>
      </c>
      <c r="I45" s="16">
        <f t="shared" si="11"/>
        <v>0</v>
      </c>
      <c r="J45" s="136">
        <v>0</v>
      </c>
      <c r="K45" s="16">
        <f t="shared" si="15"/>
        <v>0</v>
      </c>
      <c r="L45" s="139">
        <f t="shared" si="12"/>
        <v>8</v>
      </c>
      <c r="M45" s="107">
        <f t="shared" si="16"/>
        <v>60</v>
      </c>
      <c r="N45" s="107">
        <v>8</v>
      </c>
      <c r="O45" s="107" t="s">
        <v>102</v>
      </c>
      <c r="P45" s="107"/>
      <c r="R45" s="129">
        <f t="shared" si="13"/>
        <v>0</v>
      </c>
      <c r="S45" s="129">
        <f t="shared" si="14"/>
        <v>60</v>
      </c>
    </row>
    <row r="46" s="3" customFormat="1" customHeight="1" spans="1:19">
      <c r="A46" s="133">
        <v>43</v>
      </c>
      <c r="B46" s="140" t="s">
        <v>78</v>
      </c>
      <c r="C46" s="140" t="s">
        <v>116</v>
      </c>
      <c r="D46" s="107" t="s">
        <v>16</v>
      </c>
      <c r="E46" s="107">
        <v>13</v>
      </c>
      <c r="F46" s="136">
        <v>36</v>
      </c>
      <c r="G46" s="107">
        <f t="shared" si="6"/>
        <v>468</v>
      </c>
      <c r="H46" s="139">
        <v>0</v>
      </c>
      <c r="I46" s="16">
        <f t="shared" si="11"/>
        <v>0</v>
      </c>
      <c r="J46" s="139">
        <v>0</v>
      </c>
      <c r="K46" s="16">
        <f t="shared" si="15"/>
        <v>0</v>
      </c>
      <c r="L46" s="139">
        <f t="shared" si="12"/>
        <v>36</v>
      </c>
      <c r="M46" s="107">
        <f t="shared" si="16"/>
        <v>468</v>
      </c>
      <c r="N46" s="107">
        <v>36</v>
      </c>
      <c r="O46" s="107" t="s">
        <v>102</v>
      </c>
      <c r="P46" s="107"/>
      <c r="R46" s="129">
        <f t="shared" si="13"/>
        <v>0</v>
      </c>
      <c r="S46" s="129">
        <f t="shared" si="14"/>
        <v>468</v>
      </c>
    </row>
    <row r="47" s="3" customFormat="1" customHeight="1" spans="1:19">
      <c r="A47" s="133">
        <v>44</v>
      </c>
      <c r="B47" s="138" t="s">
        <v>83</v>
      </c>
      <c r="C47" s="138" t="s">
        <v>117</v>
      </c>
      <c r="D47" s="107" t="s">
        <v>21</v>
      </c>
      <c r="E47" s="107">
        <v>6</v>
      </c>
      <c r="F47" s="136">
        <v>45</v>
      </c>
      <c r="G47" s="107">
        <f t="shared" si="6"/>
        <v>270</v>
      </c>
      <c r="H47" s="139">
        <v>0</v>
      </c>
      <c r="I47" s="16">
        <f t="shared" si="11"/>
        <v>0</v>
      </c>
      <c r="J47" s="139">
        <v>0</v>
      </c>
      <c r="K47" s="16">
        <f t="shared" si="15"/>
        <v>0</v>
      </c>
      <c r="L47" s="139">
        <f t="shared" si="12"/>
        <v>45</v>
      </c>
      <c r="M47" s="107">
        <f t="shared" si="16"/>
        <v>270</v>
      </c>
      <c r="N47" s="107">
        <v>45</v>
      </c>
      <c r="O47" s="107" t="s">
        <v>102</v>
      </c>
      <c r="P47" s="107"/>
      <c r="R47" s="129">
        <f t="shared" si="13"/>
        <v>0</v>
      </c>
      <c r="S47" s="129">
        <f t="shared" si="14"/>
        <v>270</v>
      </c>
    </row>
    <row r="48" s="6" customFormat="1" customHeight="1" spans="1:19">
      <c r="A48" s="16">
        <v>45</v>
      </c>
      <c r="B48" s="138" t="s">
        <v>26</v>
      </c>
      <c r="C48" s="138" t="s">
        <v>27</v>
      </c>
      <c r="D48" s="16" t="s">
        <v>16</v>
      </c>
      <c r="E48" s="16">
        <v>16</v>
      </c>
      <c r="F48" s="136">
        <v>14</v>
      </c>
      <c r="G48" s="16">
        <f t="shared" si="6"/>
        <v>224</v>
      </c>
      <c r="H48" s="139">
        <v>0</v>
      </c>
      <c r="I48" s="16">
        <f t="shared" si="11"/>
        <v>0</v>
      </c>
      <c r="J48" s="139">
        <v>0</v>
      </c>
      <c r="K48" s="16">
        <f t="shared" si="15"/>
        <v>0</v>
      </c>
      <c r="L48" s="139">
        <f t="shared" si="12"/>
        <v>14</v>
      </c>
      <c r="M48" s="16">
        <f t="shared" si="16"/>
        <v>224</v>
      </c>
      <c r="N48" s="16">
        <v>14</v>
      </c>
      <c r="O48" s="16" t="s">
        <v>102</v>
      </c>
      <c r="P48" s="16" t="s">
        <v>18</v>
      </c>
      <c r="R48" s="6">
        <f t="shared" si="13"/>
        <v>0</v>
      </c>
      <c r="S48" s="6">
        <f t="shared" si="14"/>
        <v>224</v>
      </c>
    </row>
    <row r="49" s="6" customFormat="1" customHeight="1" spans="1:19">
      <c r="A49" s="16">
        <v>46</v>
      </c>
      <c r="B49" s="138" t="s">
        <v>28</v>
      </c>
      <c r="C49" s="138" t="s">
        <v>25</v>
      </c>
      <c r="D49" s="16" t="s">
        <v>16</v>
      </c>
      <c r="E49" s="16">
        <v>45</v>
      </c>
      <c r="F49" s="136">
        <v>19</v>
      </c>
      <c r="G49" s="16">
        <f t="shared" si="6"/>
        <v>855</v>
      </c>
      <c r="H49" s="139">
        <v>0</v>
      </c>
      <c r="I49" s="16">
        <f t="shared" si="11"/>
        <v>0</v>
      </c>
      <c r="J49" s="139">
        <v>0</v>
      </c>
      <c r="K49" s="16">
        <f t="shared" si="15"/>
        <v>0</v>
      </c>
      <c r="L49" s="139">
        <f t="shared" si="12"/>
        <v>19</v>
      </c>
      <c r="M49" s="16">
        <f t="shared" si="16"/>
        <v>855</v>
      </c>
      <c r="N49" s="16">
        <v>19</v>
      </c>
      <c r="O49" s="16" t="s">
        <v>102</v>
      </c>
      <c r="P49" s="16" t="s">
        <v>18</v>
      </c>
      <c r="R49" s="6">
        <f t="shared" si="13"/>
        <v>0</v>
      </c>
      <c r="S49" s="6">
        <f t="shared" si="14"/>
        <v>855</v>
      </c>
    </row>
    <row r="50" s="6" customFormat="1" customHeight="1" spans="1:19">
      <c r="A50" s="16">
        <v>47</v>
      </c>
      <c r="B50" s="138" t="s">
        <v>29</v>
      </c>
      <c r="C50" s="138" t="s">
        <v>30</v>
      </c>
      <c r="D50" s="16" t="s">
        <v>21</v>
      </c>
      <c r="E50" s="142">
        <v>20</v>
      </c>
      <c r="F50" s="136">
        <v>5</v>
      </c>
      <c r="G50" s="16">
        <f t="shared" si="6"/>
        <v>100</v>
      </c>
      <c r="H50" s="139">
        <v>0</v>
      </c>
      <c r="I50" s="16">
        <f t="shared" si="11"/>
        <v>0</v>
      </c>
      <c r="J50" s="139">
        <v>0</v>
      </c>
      <c r="K50" s="16">
        <f t="shared" si="15"/>
        <v>0</v>
      </c>
      <c r="L50" s="139">
        <f t="shared" si="12"/>
        <v>5</v>
      </c>
      <c r="M50" s="16">
        <f t="shared" si="16"/>
        <v>100</v>
      </c>
      <c r="N50" s="16">
        <v>5</v>
      </c>
      <c r="O50" s="16" t="s">
        <v>102</v>
      </c>
      <c r="P50" s="16" t="s">
        <v>18</v>
      </c>
      <c r="R50" s="6">
        <f t="shared" si="13"/>
        <v>0</v>
      </c>
      <c r="S50" s="6">
        <f t="shared" si="14"/>
        <v>100</v>
      </c>
    </row>
    <row r="51" s="6" customFormat="1" customHeight="1" spans="1:19">
      <c r="A51" s="16">
        <v>48</v>
      </c>
      <c r="B51" s="138" t="s">
        <v>31</v>
      </c>
      <c r="C51" s="138" t="s">
        <v>32</v>
      </c>
      <c r="D51" s="16" t="s">
        <v>16</v>
      </c>
      <c r="E51" s="142">
        <v>25</v>
      </c>
      <c r="F51" s="136">
        <v>60</v>
      </c>
      <c r="G51" s="16">
        <f t="shared" si="6"/>
        <v>1500</v>
      </c>
      <c r="H51" s="139">
        <v>0</v>
      </c>
      <c r="I51" s="16">
        <f t="shared" si="11"/>
        <v>0</v>
      </c>
      <c r="J51" s="139">
        <v>3</v>
      </c>
      <c r="K51" s="16">
        <f t="shared" si="15"/>
        <v>75</v>
      </c>
      <c r="L51" s="139">
        <f t="shared" si="12"/>
        <v>57</v>
      </c>
      <c r="M51" s="16">
        <f t="shared" si="16"/>
        <v>1425</v>
      </c>
      <c r="N51" s="16">
        <v>57</v>
      </c>
      <c r="O51" s="16" t="s">
        <v>102</v>
      </c>
      <c r="P51" s="16" t="s">
        <v>18</v>
      </c>
      <c r="R51" s="6">
        <f t="shared" si="13"/>
        <v>0</v>
      </c>
      <c r="S51" s="6">
        <f t="shared" si="14"/>
        <v>1425</v>
      </c>
    </row>
    <row r="52" s="6" customFormat="1" customHeight="1" spans="1:19">
      <c r="A52" s="16">
        <v>49</v>
      </c>
      <c r="B52" s="138" t="s">
        <v>33</v>
      </c>
      <c r="C52" s="138" t="s">
        <v>27</v>
      </c>
      <c r="D52" s="16" t="s">
        <v>16</v>
      </c>
      <c r="E52" s="16">
        <v>9</v>
      </c>
      <c r="F52" s="136">
        <v>20</v>
      </c>
      <c r="G52" s="16">
        <f t="shared" si="6"/>
        <v>180</v>
      </c>
      <c r="H52" s="139">
        <v>0</v>
      </c>
      <c r="I52" s="16">
        <f t="shared" si="11"/>
        <v>0</v>
      </c>
      <c r="J52" s="139">
        <v>0</v>
      </c>
      <c r="K52" s="16">
        <f t="shared" si="15"/>
        <v>0</v>
      </c>
      <c r="L52" s="139">
        <f t="shared" si="12"/>
        <v>20</v>
      </c>
      <c r="M52" s="16">
        <f t="shared" si="16"/>
        <v>180</v>
      </c>
      <c r="N52" s="16">
        <v>20</v>
      </c>
      <c r="O52" s="16" t="s">
        <v>102</v>
      </c>
      <c r="P52" s="16" t="s">
        <v>18</v>
      </c>
      <c r="R52" s="6">
        <f t="shared" si="13"/>
        <v>0</v>
      </c>
      <c r="S52" s="6">
        <f t="shared" si="14"/>
        <v>180</v>
      </c>
    </row>
    <row r="53" s="6" customFormat="1" customHeight="1" spans="1:19">
      <c r="A53" s="16">
        <v>50</v>
      </c>
      <c r="B53" s="138" t="s">
        <v>34</v>
      </c>
      <c r="C53" s="138" t="s">
        <v>35</v>
      </c>
      <c r="D53" s="16" t="s">
        <v>16</v>
      </c>
      <c r="E53" s="16">
        <v>30</v>
      </c>
      <c r="F53" s="136">
        <v>17</v>
      </c>
      <c r="G53" s="16">
        <f t="shared" si="6"/>
        <v>510</v>
      </c>
      <c r="H53" s="139">
        <v>0</v>
      </c>
      <c r="I53" s="16">
        <f t="shared" si="11"/>
        <v>0</v>
      </c>
      <c r="J53" s="139">
        <v>0</v>
      </c>
      <c r="K53" s="16">
        <f t="shared" si="15"/>
        <v>0</v>
      </c>
      <c r="L53" s="139">
        <f t="shared" si="12"/>
        <v>17</v>
      </c>
      <c r="M53" s="16">
        <f t="shared" si="16"/>
        <v>510</v>
      </c>
      <c r="N53" s="16">
        <v>17</v>
      </c>
      <c r="O53" s="16" t="s">
        <v>102</v>
      </c>
      <c r="P53" s="16" t="s">
        <v>18</v>
      </c>
      <c r="R53" s="6">
        <f t="shared" si="13"/>
        <v>0</v>
      </c>
      <c r="S53" s="6">
        <f t="shared" si="14"/>
        <v>510</v>
      </c>
    </row>
    <row r="54" s="3" customFormat="1" customHeight="1" spans="1:19">
      <c r="A54" s="16">
        <v>51</v>
      </c>
      <c r="B54" s="138" t="s">
        <v>85</v>
      </c>
      <c r="C54" s="138"/>
      <c r="D54" s="107" t="s">
        <v>82</v>
      </c>
      <c r="E54" s="107">
        <v>1.5</v>
      </c>
      <c r="F54" s="136">
        <v>40</v>
      </c>
      <c r="G54" s="107">
        <f t="shared" si="6"/>
        <v>60</v>
      </c>
      <c r="H54" s="139">
        <v>0</v>
      </c>
      <c r="I54" s="16">
        <f t="shared" si="11"/>
        <v>0</v>
      </c>
      <c r="J54" s="139">
        <v>25</v>
      </c>
      <c r="K54" s="16">
        <f t="shared" si="15"/>
        <v>37.5</v>
      </c>
      <c r="L54" s="139">
        <f t="shared" si="12"/>
        <v>15</v>
      </c>
      <c r="M54" s="107">
        <f t="shared" si="16"/>
        <v>22.5</v>
      </c>
      <c r="N54" s="107">
        <v>15</v>
      </c>
      <c r="O54" s="107" t="s">
        <v>102</v>
      </c>
      <c r="P54" s="107"/>
      <c r="R54" s="129">
        <f t="shared" si="13"/>
        <v>0</v>
      </c>
      <c r="S54" s="129">
        <f t="shared" si="14"/>
        <v>22.5</v>
      </c>
    </row>
    <row r="55" customHeight="1" spans="1:19">
      <c r="A55" s="107"/>
      <c r="B55" s="149" t="s">
        <v>36</v>
      </c>
      <c r="C55" s="149"/>
      <c r="D55" s="107"/>
      <c r="E55" s="107"/>
      <c r="F55" s="136">
        <f t="shared" ref="F55:M55" si="17">SUM(F4:F54)</f>
        <v>604</v>
      </c>
      <c r="G55" s="150">
        <f t="shared" si="17"/>
        <v>16045.5</v>
      </c>
      <c r="H55" s="139">
        <f t="shared" si="17"/>
        <v>0</v>
      </c>
      <c r="I55" s="151">
        <f t="shared" si="17"/>
        <v>0</v>
      </c>
      <c r="J55" s="132">
        <f t="shared" si="17"/>
        <v>62</v>
      </c>
      <c r="K55" s="151">
        <f t="shared" si="17"/>
        <v>913</v>
      </c>
      <c r="L55" s="132">
        <f t="shared" si="17"/>
        <v>542</v>
      </c>
      <c r="M55" s="152">
        <f t="shared" si="17"/>
        <v>15132.5</v>
      </c>
      <c r="N55" s="107"/>
      <c r="O55" s="107" t="e">
        <f>M55-#REF!</f>
        <v>#REF!</v>
      </c>
      <c r="P55" s="107"/>
      <c r="Q55" s="153" t="s">
        <v>118</v>
      </c>
      <c r="R55" s="153">
        <f>SUM(R4:R54)</f>
        <v>1930</v>
      </c>
      <c r="S55" s="3">
        <f>SUM(S4:S54)</f>
        <v>13202.5</v>
      </c>
    </row>
    <row r="56" customHeight="1" spans="6:12">
      <c r="F56" s="76"/>
      <c r="H56" s="3"/>
      <c r="J56" s="3"/>
      <c r="L56" s="3"/>
    </row>
    <row r="57" customHeight="1" spans="6:12">
      <c r="F57" s="76"/>
      <c r="H57" s="3"/>
      <c r="J57" s="3"/>
      <c r="L57" s="3"/>
    </row>
    <row r="58" customHeight="1" spans="6:12">
      <c r="F58" s="76"/>
      <c r="H58" s="3"/>
      <c r="J58" s="3"/>
      <c r="L58" s="3"/>
    </row>
    <row r="59" customHeight="1" spans="6:12">
      <c r="F59" s="76"/>
      <c r="H59" s="3"/>
      <c r="J59" s="3"/>
      <c r="L59" s="3"/>
    </row>
    <row r="60" customHeight="1" spans="6:12">
      <c r="F60" s="76"/>
      <c r="H60" s="3"/>
      <c r="J60" s="3"/>
      <c r="L60" s="3"/>
    </row>
    <row r="61" customHeight="1" spans="6:12">
      <c r="F61" s="76"/>
      <c r="H61" s="3"/>
      <c r="J61" s="3"/>
      <c r="L61" s="3"/>
    </row>
    <row r="62" customHeight="1" spans="6:12">
      <c r="F62" s="76"/>
      <c r="H62" s="3"/>
      <c r="J62" s="3"/>
      <c r="L62" s="3"/>
    </row>
    <row r="63" customHeight="1" spans="6:12">
      <c r="F63" s="76"/>
      <c r="H63" s="3"/>
      <c r="J63" s="3"/>
      <c r="L63" s="3"/>
    </row>
    <row r="64" customHeight="1" spans="6:12">
      <c r="F64" s="76"/>
      <c r="H64" s="3"/>
      <c r="J64" s="3"/>
      <c r="L64" s="3"/>
    </row>
    <row r="65" customHeight="1" spans="6:12">
      <c r="F65" s="76"/>
      <c r="H65" s="3"/>
      <c r="J65" s="3"/>
      <c r="L65" s="3"/>
    </row>
    <row r="66" customHeight="1" spans="6:12">
      <c r="F66" s="76"/>
      <c r="H66" s="3"/>
      <c r="J66" s="3"/>
      <c r="L66" s="3"/>
    </row>
    <row r="67" customHeight="1" spans="6:12">
      <c r="F67" s="76"/>
      <c r="H67" s="3"/>
      <c r="J67" s="3"/>
      <c r="L67" s="3"/>
    </row>
    <row r="68" customHeight="1" spans="6:12">
      <c r="F68" s="76"/>
      <c r="H68" s="3"/>
      <c r="J68" s="3"/>
      <c r="L68" s="3"/>
    </row>
    <row r="69" customHeight="1" spans="6:12">
      <c r="F69" s="76"/>
      <c r="H69" s="3"/>
      <c r="J69" s="3"/>
      <c r="L69" s="3"/>
    </row>
    <row r="70" customHeight="1" spans="6:12">
      <c r="F70" s="76"/>
      <c r="H70" s="3"/>
      <c r="J70" s="3"/>
      <c r="L70" s="3"/>
    </row>
    <row r="71" customHeight="1" spans="6:12">
      <c r="F71" s="76"/>
      <c r="H71" s="3"/>
      <c r="J71" s="3"/>
      <c r="L71" s="3"/>
    </row>
    <row r="72" customHeight="1" spans="6:12">
      <c r="F72" s="76"/>
      <c r="H72" s="3"/>
      <c r="J72" s="3"/>
      <c r="L72" s="3"/>
    </row>
    <row r="73" customHeight="1" spans="8:12">
      <c r="H73" s="3"/>
      <c r="J73" s="3"/>
      <c r="L73" s="3"/>
    </row>
    <row r="74" customHeight="1" spans="8:12">
      <c r="H74" s="3"/>
      <c r="J74" s="3"/>
      <c r="L74" s="3"/>
    </row>
    <row r="75" customHeight="1" spans="8:12">
      <c r="H75" s="3"/>
      <c r="J75" s="3"/>
      <c r="L75" s="3"/>
    </row>
    <row r="76" customHeight="1" spans="8:12">
      <c r="H76" s="3"/>
      <c r="J76" s="3"/>
      <c r="L76" s="3"/>
    </row>
    <row r="77" customHeight="1" spans="8:12">
      <c r="H77" s="3"/>
      <c r="J77" s="3"/>
      <c r="L77" s="3"/>
    </row>
    <row r="78" customHeight="1" spans="8:12">
      <c r="H78" s="3"/>
      <c r="J78" s="3"/>
      <c r="L78" s="3"/>
    </row>
    <row r="79" customHeight="1" spans="8:12">
      <c r="H79" s="3"/>
      <c r="J79" s="3"/>
      <c r="L79" s="3"/>
    </row>
    <row r="80" customHeight="1" spans="8:12">
      <c r="H80" s="3"/>
      <c r="J80" s="3"/>
      <c r="L80" s="3"/>
    </row>
    <row r="81" customHeight="1" spans="8:12">
      <c r="H81" s="3"/>
      <c r="J81" s="3"/>
      <c r="L81" s="3"/>
    </row>
    <row r="82" customHeight="1" spans="8:12">
      <c r="H82" s="3"/>
      <c r="J82" s="3"/>
      <c r="L82" s="3"/>
    </row>
    <row r="83" customHeight="1" spans="8:12">
      <c r="H83" s="3"/>
      <c r="J83" s="3"/>
      <c r="L83" s="3"/>
    </row>
    <row r="84" customHeight="1" spans="8:12">
      <c r="H84" s="3"/>
      <c r="J84" s="3"/>
      <c r="L84" s="3"/>
    </row>
    <row r="85" customHeight="1" spans="8:12">
      <c r="H85" s="3"/>
      <c r="J85" s="3"/>
      <c r="L85" s="3"/>
    </row>
    <row r="86" customHeight="1" spans="8:12">
      <c r="H86" s="3"/>
      <c r="J86" s="3"/>
      <c r="L86" s="3"/>
    </row>
    <row r="87" customHeight="1" spans="8:12">
      <c r="H87" s="3"/>
      <c r="J87" s="3"/>
      <c r="L87" s="3"/>
    </row>
    <row r="88" customHeight="1" spans="8:12">
      <c r="H88" s="3"/>
      <c r="J88" s="3"/>
      <c r="L88" s="3"/>
    </row>
    <row r="89" customHeight="1" spans="8:12">
      <c r="H89" s="3"/>
      <c r="J89" s="3"/>
      <c r="L89" s="3"/>
    </row>
    <row r="90" customHeight="1" spans="8:12">
      <c r="H90" s="3"/>
      <c r="J90" s="3"/>
      <c r="L90" s="3"/>
    </row>
    <row r="91" customHeight="1" spans="8:12">
      <c r="H91" s="3"/>
      <c r="J91" s="3"/>
      <c r="L91" s="3"/>
    </row>
    <row r="92" customHeight="1" spans="8:12">
      <c r="H92" s="3"/>
      <c r="J92" s="3"/>
      <c r="L92" s="3"/>
    </row>
    <row r="93" customHeight="1" spans="8:12">
      <c r="H93" s="3"/>
      <c r="J93" s="3"/>
      <c r="L93" s="3"/>
    </row>
    <row r="94" customHeight="1" spans="8:12">
      <c r="H94" s="3"/>
      <c r="J94" s="3"/>
      <c r="L94" s="3"/>
    </row>
    <row r="95" customHeight="1" spans="8:12">
      <c r="H95" s="3"/>
      <c r="J95" s="3"/>
      <c r="L95" s="3"/>
    </row>
    <row r="96" customHeight="1" spans="8:12">
      <c r="H96" s="3"/>
      <c r="J96" s="3"/>
      <c r="L96" s="3"/>
    </row>
    <row r="97" customHeight="1" spans="8:12">
      <c r="H97" s="3"/>
      <c r="J97" s="3"/>
      <c r="L97" s="3"/>
    </row>
    <row r="98" customHeight="1" spans="8:12">
      <c r="H98" s="3"/>
      <c r="J98" s="3"/>
      <c r="L98" s="3"/>
    </row>
    <row r="99" customHeight="1" spans="8:12">
      <c r="H99" s="3"/>
      <c r="J99" s="3"/>
      <c r="L99" s="3"/>
    </row>
    <row r="100" customHeight="1" spans="8:12">
      <c r="H100" s="3"/>
      <c r="J100" s="3"/>
      <c r="L100" s="3"/>
    </row>
    <row r="101" customHeight="1" spans="8:12">
      <c r="H101" s="3"/>
      <c r="J101" s="3"/>
      <c r="L101" s="3"/>
    </row>
    <row r="102" customHeight="1" spans="8:12">
      <c r="H102" s="3"/>
      <c r="J102" s="3"/>
      <c r="L102" s="3"/>
    </row>
    <row r="103" customHeight="1" spans="8:12">
      <c r="H103" s="3"/>
      <c r="J103" s="3"/>
      <c r="L103" s="3"/>
    </row>
    <row r="104" customHeight="1" spans="8:12">
      <c r="H104" s="3"/>
      <c r="J104" s="3"/>
      <c r="L104" s="3"/>
    </row>
    <row r="105" customHeight="1" spans="8:12">
      <c r="H105" s="3"/>
      <c r="J105" s="3"/>
      <c r="L105" s="3"/>
    </row>
    <row r="106" customHeight="1" spans="8:12">
      <c r="H106" s="3"/>
      <c r="J106" s="3"/>
      <c r="L106" s="3"/>
    </row>
    <row r="107" customHeight="1" spans="8:12">
      <c r="H107" s="3"/>
      <c r="J107" s="3"/>
      <c r="L107" s="3"/>
    </row>
    <row r="108" customHeight="1" spans="8:12">
      <c r="H108" s="3"/>
      <c r="J108" s="3"/>
      <c r="L108" s="3"/>
    </row>
    <row r="109" customHeight="1" spans="8:12">
      <c r="H109" s="3"/>
      <c r="J109" s="3"/>
      <c r="L109" s="3"/>
    </row>
    <row r="110" customHeight="1" spans="8:12">
      <c r="H110" s="3"/>
      <c r="J110" s="3"/>
      <c r="L110" s="3"/>
    </row>
    <row r="111" customHeight="1" spans="8:12">
      <c r="H111" s="3"/>
      <c r="J111" s="3"/>
      <c r="L111" s="3"/>
    </row>
    <row r="112" customHeight="1" spans="8:12">
      <c r="H112" s="3"/>
      <c r="J112" s="3"/>
      <c r="L112" s="3"/>
    </row>
    <row r="113" customHeight="1" spans="8:12">
      <c r="H113" s="3"/>
      <c r="J113" s="3"/>
      <c r="L113" s="3"/>
    </row>
    <row r="114" customHeight="1" spans="8:12">
      <c r="H114" s="3"/>
      <c r="J114" s="3"/>
      <c r="L114" s="3"/>
    </row>
    <row r="115" customHeight="1" spans="8:12">
      <c r="H115" s="3"/>
      <c r="J115" s="3"/>
      <c r="L115" s="3"/>
    </row>
    <row r="116" customHeight="1" spans="8:12">
      <c r="H116" s="3"/>
      <c r="J116" s="3"/>
      <c r="L116" s="3"/>
    </row>
    <row r="117" customHeight="1" spans="8:12">
      <c r="H117" s="3"/>
      <c r="J117" s="3"/>
      <c r="L117" s="3"/>
    </row>
    <row r="118" customHeight="1" spans="8:12">
      <c r="H118" s="3"/>
      <c r="J118" s="3"/>
      <c r="L118" s="3"/>
    </row>
    <row r="119" customHeight="1" spans="8:12">
      <c r="H119" s="3"/>
      <c r="J119" s="3"/>
      <c r="L119" s="3"/>
    </row>
    <row r="120" customHeight="1" spans="8:12">
      <c r="H120" s="3"/>
      <c r="J120" s="3"/>
      <c r="L120" s="3"/>
    </row>
    <row r="121" customHeight="1" spans="8:12">
      <c r="H121" s="3"/>
      <c r="J121" s="3"/>
      <c r="L121" s="3"/>
    </row>
    <row r="122" customHeight="1" spans="8:12">
      <c r="H122" s="3"/>
      <c r="J122" s="3"/>
      <c r="L122" s="3"/>
    </row>
    <row r="123" customHeight="1" spans="8:12">
      <c r="H123" s="3"/>
      <c r="J123" s="3"/>
      <c r="L123" s="3"/>
    </row>
    <row r="124" customHeight="1" spans="8:12">
      <c r="H124" s="3"/>
      <c r="J124" s="3"/>
      <c r="L124" s="3"/>
    </row>
    <row r="125" customHeight="1" spans="8:12">
      <c r="H125" s="3"/>
      <c r="J125" s="3"/>
      <c r="L125" s="3"/>
    </row>
    <row r="126" customHeight="1" spans="8:12">
      <c r="H126" s="3"/>
      <c r="J126" s="3"/>
      <c r="L126" s="3"/>
    </row>
    <row r="127" customHeight="1" spans="8:12">
      <c r="H127" s="3"/>
      <c r="J127" s="3"/>
      <c r="L127" s="3"/>
    </row>
    <row r="128" customHeight="1" spans="8:12">
      <c r="H128" s="3"/>
      <c r="J128" s="3"/>
      <c r="L128" s="3"/>
    </row>
    <row r="129" customHeight="1" spans="8:12">
      <c r="H129" s="6"/>
      <c r="I129" s="6"/>
      <c r="J129" s="7"/>
      <c r="K129" s="6"/>
      <c r="L129" s="7"/>
    </row>
    <row r="130" customHeight="1" spans="8:12">
      <c r="H130" s="6"/>
      <c r="I130" s="6"/>
      <c r="J130" s="7"/>
      <c r="K130" s="6"/>
      <c r="L130" s="7"/>
    </row>
    <row r="131" customHeight="1" spans="8:12">
      <c r="H131" s="6"/>
      <c r="I131" s="6"/>
      <c r="J131" s="7"/>
      <c r="K131" s="6"/>
      <c r="L131" s="7"/>
    </row>
    <row r="132" customHeight="1" spans="8:12">
      <c r="H132" s="6"/>
      <c r="I132" s="6"/>
      <c r="J132" s="7"/>
      <c r="K132" s="6"/>
      <c r="L132" s="7"/>
    </row>
    <row r="133" customHeight="1" spans="8:12">
      <c r="H133" s="6"/>
      <c r="I133" s="6"/>
      <c r="J133" s="7"/>
      <c r="K133" s="6"/>
      <c r="L133" s="7"/>
    </row>
    <row r="134" customHeight="1" spans="8:12">
      <c r="H134" s="6"/>
      <c r="I134" s="6"/>
      <c r="J134" s="7"/>
      <c r="K134" s="6"/>
      <c r="L134" s="7"/>
    </row>
    <row r="135" customHeight="1" spans="8:12">
      <c r="H135" s="6"/>
      <c r="I135" s="6"/>
      <c r="J135" s="7"/>
      <c r="K135" s="6"/>
      <c r="L135" s="7"/>
    </row>
    <row r="136" customHeight="1" spans="8:12">
      <c r="H136" s="6"/>
      <c r="I136" s="6"/>
      <c r="J136" s="7"/>
      <c r="K136" s="6"/>
      <c r="L136" s="7"/>
    </row>
    <row r="137" customHeight="1" spans="8:12">
      <c r="H137" s="6"/>
      <c r="I137" s="6"/>
      <c r="J137" s="7"/>
      <c r="K137" s="6"/>
      <c r="L137" s="7"/>
    </row>
    <row r="138" customHeight="1" spans="8:12">
      <c r="H138" s="6"/>
      <c r="I138" s="6"/>
      <c r="J138" s="7"/>
      <c r="K138" s="6"/>
      <c r="L138" s="7"/>
    </row>
    <row r="139" customHeight="1" spans="8:12">
      <c r="H139" s="6"/>
      <c r="I139" s="6"/>
      <c r="J139" s="7"/>
      <c r="K139" s="6"/>
      <c r="L139" s="7"/>
    </row>
    <row r="140" customHeight="1" spans="8:12">
      <c r="H140" s="6"/>
      <c r="I140" s="6"/>
      <c r="J140" s="7"/>
      <c r="K140" s="6"/>
      <c r="L140" s="7"/>
    </row>
    <row r="141" customHeight="1" spans="8:12">
      <c r="H141" s="6"/>
      <c r="I141" s="6"/>
      <c r="J141" s="7"/>
      <c r="K141" s="6"/>
      <c r="L141" s="7"/>
    </row>
    <row r="142" customHeight="1" spans="8:12">
      <c r="H142" s="6"/>
      <c r="I142" s="6"/>
      <c r="J142" s="7"/>
      <c r="K142" s="6"/>
      <c r="L142" s="7"/>
    </row>
    <row r="143" customHeight="1" spans="8:12">
      <c r="H143" s="6"/>
      <c r="I143" s="6"/>
      <c r="J143" s="7"/>
      <c r="K143" s="6"/>
      <c r="L143" s="7"/>
    </row>
    <row r="144" customHeight="1" spans="8:12">
      <c r="H144" s="6"/>
      <c r="I144" s="6"/>
      <c r="J144" s="7"/>
      <c r="K144" s="6"/>
      <c r="L144" s="7"/>
    </row>
    <row r="145" customHeight="1" spans="8:12">
      <c r="H145" s="6"/>
      <c r="I145" s="6"/>
      <c r="J145" s="7"/>
      <c r="K145" s="6"/>
      <c r="L145" s="7"/>
    </row>
    <row r="146" customHeight="1" spans="8:12">
      <c r="H146" s="6"/>
      <c r="I146" s="6"/>
      <c r="J146" s="7"/>
      <c r="K146" s="6"/>
      <c r="L146" s="7"/>
    </row>
    <row r="147" customHeight="1" spans="8:12">
      <c r="H147" s="6"/>
      <c r="I147" s="6"/>
      <c r="J147" s="7"/>
      <c r="K147" s="6"/>
      <c r="L147" s="7"/>
    </row>
    <row r="148" customHeight="1" spans="8:12">
      <c r="H148" s="6"/>
      <c r="I148" s="6"/>
      <c r="J148" s="7"/>
      <c r="K148" s="6"/>
      <c r="L148" s="7"/>
    </row>
    <row r="149" customHeight="1" spans="8:12">
      <c r="H149" s="6"/>
      <c r="I149" s="6"/>
      <c r="J149" s="7"/>
      <c r="K149" s="6"/>
      <c r="L149" s="7"/>
    </row>
    <row r="150" customHeight="1" spans="8:12">
      <c r="H150" s="6"/>
      <c r="I150" s="6"/>
      <c r="J150" s="7"/>
      <c r="K150" s="6"/>
      <c r="L150" s="7"/>
    </row>
    <row r="151" customHeight="1" spans="8:12">
      <c r="H151" s="6"/>
      <c r="I151" s="6"/>
      <c r="J151" s="7"/>
      <c r="K151" s="6"/>
      <c r="L151" s="7"/>
    </row>
    <row r="152" customHeight="1" spans="8:12">
      <c r="H152" s="6"/>
      <c r="I152" s="6"/>
      <c r="J152" s="7"/>
      <c r="K152" s="6"/>
      <c r="L152" s="7"/>
    </row>
    <row r="153" customHeight="1" spans="8:12">
      <c r="H153" s="6"/>
      <c r="I153" s="6"/>
      <c r="J153" s="7"/>
      <c r="K153" s="6"/>
      <c r="L153" s="7"/>
    </row>
    <row r="154" customHeight="1" spans="8:12">
      <c r="H154" s="6"/>
      <c r="I154" s="6"/>
      <c r="J154" s="7"/>
      <c r="K154" s="6"/>
      <c r="L154" s="7"/>
    </row>
    <row r="155" customHeight="1" spans="8:12">
      <c r="H155" s="6"/>
      <c r="I155" s="6"/>
      <c r="J155" s="7"/>
      <c r="K155" s="6"/>
      <c r="L155" s="7"/>
    </row>
    <row r="156" customHeight="1" spans="8:12">
      <c r="H156" s="6"/>
      <c r="I156" s="6"/>
      <c r="J156" s="7"/>
      <c r="K156" s="6"/>
      <c r="L156" s="7"/>
    </row>
    <row r="157" customHeight="1" spans="8:12">
      <c r="H157" s="6"/>
      <c r="I157" s="6"/>
      <c r="J157" s="7"/>
      <c r="K157" s="6"/>
      <c r="L157" s="7"/>
    </row>
    <row r="158" customHeight="1" spans="8:12">
      <c r="H158" s="6"/>
      <c r="I158" s="6"/>
      <c r="J158" s="7"/>
      <c r="K158" s="6"/>
      <c r="L158" s="7"/>
    </row>
    <row r="159" customHeight="1" spans="8:12">
      <c r="H159" s="6"/>
      <c r="I159" s="6"/>
      <c r="J159" s="7"/>
      <c r="K159" s="6"/>
      <c r="L159" s="7"/>
    </row>
    <row r="160" customHeight="1" spans="8:12">
      <c r="H160" s="6"/>
      <c r="I160" s="6"/>
      <c r="J160" s="7"/>
      <c r="K160" s="6"/>
      <c r="L160" s="7"/>
    </row>
    <row r="161" customHeight="1" spans="8:12">
      <c r="H161" s="6"/>
      <c r="I161" s="6"/>
      <c r="J161" s="7"/>
      <c r="K161" s="6"/>
      <c r="L161" s="7"/>
    </row>
    <row r="162" customHeight="1" spans="8:12">
      <c r="H162" s="6"/>
      <c r="I162" s="6"/>
      <c r="J162" s="7"/>
      <c r="K162" s="6"/>
      <c r="L162" s="7"/>
    </row>
    <row r="163" customHeight="1" spans="8:12">
      <c r="H163" s="6"/>
      <c r="I163" s="6"/>
      <c r="J163" s="7"/>
      <c r="K163" s="6"/>
      <c r="L163" s="7"/>
    </row>
    <row r="164" customHeight="1" spans="8:12">
      <c r="H164" s="6"/>
      <c r="I164" s="6"/>
      <c r="J164" s="7"/>
      <c r="K164" s="6"/>
      <c r="L164" s="7"/>
    </row>
    <row r="165" customHeight="1" spans="8:12">
      <c r="H165" s="6"/>
      <c r="I165" s="6"/>
      <c r="J165" s="7"/>
      <c r="K165" s="6"/>
      <c r="L165" s="7"/>
    </row>
    <row r="166" customHeight="1" spans="8:12">
      <c r="H166" s="6"/>
      <c r="I166" s="6"/>
      <c r="J166" s="7"/>
      <c r="K166" s="6"/>
      <c r="L166" s="7"/>
    </row>
    <row r="167" customHeight="1" spans="8:12">
      <c r="H167" s="6"/>
      <c r="I167" s="6"/>
      <c r="J167" s="7"/>
      <c r="K167" s="6"/>
      <c r="L167" s="7"/>
    </row>
    <row r="168" customHeight="1" spans="8:12">
      <c r="H168" s="6"/>
      <c r="I168" s="6"/>
      <c r="J168" s="7"/>
      <c r="K168" s="6"/>
      <c r="L168" s="7"/>
    </row>
    <row r="169" customHeight="1" spans="8:12">
      <c r="H169" s="6"/>
      <c r="I169" s="6"/>
      <c r="J169" s="7"/>
      <c r="K169" s="6"/>
      <c r="L169" s="7"/>
    </row>
    <row r="170" customHeight="1" spans="8:12">
      <c r="H170" s="6"/>
      <c r="I170" s="6"/>
      <c r="J170" s="7"/>
      <c r="K170" s="6"/>
      <c r="L170" s="7"/>
    </row>
    <row r="171" customHeight="1" spans="8:12">
      <c r="H171" s="6"/>
      <c r="I171" s="6"/>
      <c r="J171" s="7"/>
      <c r="K171" s="6"/>
      <c r="L171" s="7"/>
    </row>
    <row r="172" customHeight="1" spans="8:12">
      <c r="H172" s="6"/>
      <c r="I172" s="6"/>
      <c r="J172" s="7"/>
      <c r="K172" s="6"/>
      <c r="L172" s="7"/>
    </row>
    <row r="173" customHeight="1" spans="8:12">
      <c r="H173" s="6"/>
      <c r="I173" s="6"/>
      <c r="J173" s="7"/>
      <c r="K173" s="6"/>
      <c r="L173" s="7"/>
    </row>
    <row r="174" customHeight="1" spans="8:12">
      <c r="H174" s="6"/>
      <c r="I174" s="6"/>
      <c r="J174" s="7"/>
      <c r="K174" s="6"/>
      <c r="L174" s="7"/>
    </row>
    <row r="175" customHeight="1" spans="8:12">
      <c r="H175" s="6"/>
      <c r="I175" s="6"/>
      <c r="J175" s="7"/>
      <c r="K175" s="6"/>
      <c r="L175" s="7"/>
    </row>
    <row r="176" customHeight="1" spans="8:12">
      <c r="H176" s="6"/>
      <c r="I176" s="6"/>
      <c r="J176" s="7"/>
      <c r="K176" s="6"/>
      <c r="L176" s="7"/>
    </row>
    <row r="177" customHeight="1" spans="8:12">
      <c r="H177" s="6"/>
      <c r="I177" s="6"/>
      <c r="J177" s="7"/>
      <c r="K177" s="6"/>
      <c r="L177" s="7"/>
    </row>
    <row r="178" customHeight="1" spans="8:12">
      <c r="H178" s="6"/>
      <c r="I178" s="6"/>
      <c r="J178" s="7"/>
      <c r="K178" s="6"/>
      <c r="L178" s="7"/>
    </row>
    <row r="179" customHeight="1" spans="8:12">
      <c r="H179" s="6"/>
      <c r="I179" s="6"/>
      <c r="J179" s="7"/>
      <c r="K179" s="6"/>
      <c r="L179" s="7"/>
    </row>
    <row r="180" customHeight="1" spans="8:12">
      <c r="H180" s="6"/>
      <c r="I180" s="6"/>
      <c r="J180" s="7"/>
      <c r="K180" s="6"/>
      <c r="L180" s="7"/>
    </row>
    <row r="181" customHeight="1" spans="8:12">
      <c r="H181" s="6"/>
      <c r="I181" s="6"/>
      <c r="J181" s="7"/>
      <c r="K181" s="6"/>
      <c r="L181" s="7"/>
    </row>
    <row r="182" customHeight="1" spans="8:12">
      <c r="H182" s="6"/>
      <c r="I182" s="6"/>
      <c r="J182" s="7"/>
      <c r="K182" s="6"/>
      <c r="L182" s="7"/>
    </row>
    <row r="183" customHeight="1" spans="8:12">
      <c r="H183" s="6"/>
      <c r="I183" s="6"/>
      <c r="J183" s="7"/>
      <c r="K183" s="6"/>
      <c r="L183" s="7"/>
    </row>
    <row r="184" customHeight="1" spans="8:12">
      <c r="H184" s="6"/>
      <c r="I184" s="6"/>
      <c r="J184" s="7"/>
      <c r="K184" s="6"/>
      <c r="L184" s="7"/>
    </row>
    <row r="185" customHeight="1" spans="6:12">
      <c r="F185" s="87"/>
      <c r="H185" s="6"/>
      <c r="I185" s="6"/>
      <c r="J185" s="7"/>
      <c r="K185" s="6"/>
      <c r="L185" s="7"/>
    </row>
    <row r="186" customHeight="1" spans="8:12">
      <c r="H186" s="6"/>
      <c r="I186" s="6"/>
      <c r="J186" s="7"/>
      <c r="K186" s="6"/>
      <c r="L186" s="7"/>
    </row>
    <row r="187" customHeight="1" spans="8:12">
      <c r="H187" s="6"/>
      <c r="I187" s="6"/>
      <c r="J187" s="7"/>
      <c r="K187" s="6"/>
      <c r="L187" s="7"/>
    </row>
    <row r="188" customHeight="1" spans="8:12">
      <c r="H188" s="6"/>
      <c r="I188" s="6"/>
      <c r="J188" s="7"/>
      <c r="K188" s="6"/>
      <c r="L188" s="7"/>
    </row>
    <row r="189" customHeight="1" spans="8:12">
      <c r="H189" s="6"/>
      <c r="I189" s="6"/>
      <c r="J189" s="7"/>
      <c r="K189" s="6"/>
      <c r="L189" s="7"/>
    </row>
    <row r="190" customHeight="1" spans="8:12">
      <c r="H190" s="6"/>
      <c r="I190" s="6"/>
      <c r="J190" s="7"/>
      <c r="K190" s="6"/>
      <c r="L190" s="7"/>
    </row>
    <row r="191" customHeight="1" spans="8:12">
      <c r="H191" s="6"/>
      <c r="I191" s="6"/>
      <c r="J191" s="7"/>
      <c r="K191" s="6"/>
      <c r="L191" s="7"/>
    </row>
    <row r="192" customHeight="1" spans="8:12">
      <c r="H192" s="6"/>
      <c r="I192" s="6"/>
      <c r="J192" s="7"/>
      <c r="K192" s="6"/>
      <c r="L192" s="7"/>
    </row>
    <row r="193" customHeight="1" spans="8:12">
      <c r="H193" s="6"/>
      <c r="I193" s="6"/>
      <c r="J193" s="7"/>
      <c r="K193" s="6"/>
      <c r="L193" s="7"/>
    </row>
    <row r="412" customHeight="1" spans="2:2">
      <c r="B412" s="5" t="s">
        <v>38</v>
      </c>
    </row>
  </sheetData>
  <autoFilter ref="A2:P55">
    <extLst/>
  </autoFilter>
  <mergeCells count="10">
    <mergeCell ref="A1:O1"/>
    <mergeCell ref="F2:G2"/>
    <mergeCell ref="H2:I2"/>
    <mergeCell ref="J2:K2"/>
    <mergeCell ref="L2:M2"/>
    <mergeCell ref="A2:A3"/>
    <mergeCell ref="B2:B3"/>
    <mergeCell ref="D2:D3"/>
    <mergeCell ref="E2:E3"/>
    <mergeCell ref="P2:P3"/>
  </mergeCells>
  <printOptions horizontalCentered="1"/>
  <pageMargins left="0.25" right="0.25" top="0.75" bottom="0.75" header="0.298611111111111" footer="0.298611111111111"/>
  <pageSetup paperSize="9" orientation="portrait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421"/>
  <sheetViews>
    <sheetView zoomScale="187" zoomScaleNormal="187" workbookViewId="0">
      <pane ySplit="3" topLeftCell="A22" activePane="bottomLeft" state="frozen"/>
      <selection/>
      <selection pane="bottomLeft" activeCell="L64" sqref="L64"/>
    </sheetView>
  </sheetViews>
  <sheetFormatPr defaultColWidth="11" defaultRowHeight="21" customHeight="1"/>
  <cols>
    <col min="1" max="1" width="2.925" style="3" customWidth="1"/>
    <col min="2" max="2" width="9" style="5" customWidth="1"/>
    <col min="3" max="3" width="4.875" style="5" customWidth="1"/>
    <col min="4" max="4" width="2.95833333333333" style="3" customWidth="1"/>
    <col min="5" max="5" width="7.73333333333333" style="3" customWidth="1"/>
    <col min="6" max="6" width="3.85833333333333" style="3" customWidth="1"/>
    <col min="7" max="7" width="9.35833333333333" style="3" customWidth="1"/>
    <col min="8" max="8" width="5" style="130" customWidth="1"/>
    <col min="9" max="9" width="6.75" style="3" customWidth="1"/>
    <col min="10" max="10" width="5.08333333333333" style="42" customWidth="1"/>
    <col min="11" max="11" width="6.28333333333333" style="3" customWidth="1"/>
    <col min="12" max="12" width="5.43333333333333" style="42" customWidth="1"/>
    <col min="13" max="13" width="5.94166666666667" style="3" customWidth="1"/>
    <col min="14" max="14" width="9.225" style="3" customWidth="1"/>
    <col min="15" max="15" width="8.79166666666667" style="3" customWidth="1"/>
    <col min="16" max="16" width="14.3666666666667" style="3" customWidth="1"/>
    <col min="17" max="16384" width="11" style="3"/>
  </cols>
  <sheetData>
    <row r="1" ht="18" customHeight="1" spans="1:15">
      <c r="A1" s="44" t="s">
        <v>0</v>
      </c>
      <c r="B1" s="45"/>
      <c r="C1" s="45"/>
      <c r="D1" s="46"/>
      <c r="E1" s="46"/>
      <c r="F1" s="46"/>
      <c r="G1" s="46"/>
      <c r="H1" s="77"/>
      <c r="I1" s="46"/>
      <c r="J1" s="77"/>
      <c r="K1" s="46"/>
      <c r="L1" s="77"/>
      <c r="M1" s="46"/>
      <c r="N1" s="46"/>
      <c r="O1" s="46"/>
    </row>
    <row r="2" s="38" customFormat="1" ht="13" customHeight="1" spans="1:16">
      <c r="A2" s="49" t="s">
        <v>1</v>
      </c>
      <c r="B2" s="50" t="s">
        <v>2</v>
      </c>
      <c r="C2" s="50"/>
      <c r="D2" s="51" t="s">
        <v>3</v>
      </c>
      <c r="E2" s="51" t="s">
        <v>4</v>
      </c>
      <c r="F2" s="53" t="s">
        <v>5</v>
      </c>
      <c r="G2" s="53"/>
      <c r="H2" s="131" t="s">
        <v>6</v>
      </c>
      <c r="I2" s="53"/>
      <c r="J2" s="132" t="s">
        <v>7</v>
      </c>
      <c r="K2" s="51"/>
      <c r="L2" s="78" t="s">
        <v>8</v>
      </c>
      <c r="M2" s="51"/>
      <c r="N2" s="49" t="s">
        <v>9</v>
      </c>
      <c r="O2" s="49" t="s">
        <v>10</v>
      </c>
      <c r="P2" s="49" t="s">
        <v>11</v>
      </c>
    </row>
    <row r="3" s="38" customFormat="1" ht="12" hidden="1" customHeight="1" spans="1:16">
      <c r="A3" s="49"/>
      <c r="B3" s="50"/>
      <c r="C3" s="50"/>
      <c r="D3" s="51"/>
      <c r="E3" s="51"/>
      <c r="F3" s="53" t="s">
        <v>12</v>
      </c>
      <c r="G3" s="51" t="s">
        <v>13</v>
      </c>
      <c r="H3" s="132" t="s">
        <v>12</v>
      </c>
      <c r="I3" s="51" t="s">
        <v>13</v>
      </c>
      <c r="J3" s="132" t="s">
        <v>12</v>
      </c>
      <c r="K3" s="51" t="s">
        <v>13</v>
      </c>
      <c r="L3" s="78" t="s">
        <v>12</v>
      </c>
      <c r="M3" s="51" t="s">
        <v>13</v>
      </c>
      <c r="N3" s="49"/>
      <c r="O3" s="49"/>
      <c r="P3" s="49"/>
    </row>
    <row r="4" s="129" customFormat="1" customHeight="1" spans="1:16">
      <c r="A4" s="133">
        <v>1</v>
      </c>
      <c r="B4" s="134" t="s">
        <v>40</v>
      </c>
      <c r="C4" s="133" t="s">
        <v>101</v>
      </c>
      <c r="D4" s="133" t="s">
        <v>41</v>
      </c>
      <c r="E4" s="135">
        <v>55</v>
      </c>
      <c r="F4" s="136">
        <v>3</v>
      </c>
      <c r="G4" s="133">
        <f>E4*F4</f>
        <v>165</v>
      </c>
      <c r="H4" s="136">
        <v>0</v>
      </c>
      <c r="I4" s="133">
        <f>H4*E4</f>
        <v>0</v>
      </c>
      <c r="J4" s="136">
        <v>0</v>
      </c>
      <c r="K4" s="133">
        <f>J4*E4</f>
        <v>0</v>
      </c>
      <c r="L4" s="136">
        <f>F4+H4-J4</f>
        <v>3</v>
      </c>
      <c r="M4" s="133">
        <f>E4*L4</f>
        <v>165</v>
      </c>
      <c r="N4" s="133">
        <v>3</v>
      </c>
      <c r="O4" s="133" t="s">
        <v>17</v>
      </c>
      <c r="P4" s="133" t="s">
        <v>101</v>
      </c>
    </row>
    <row r="5" s="129" customFormat="1" customHeight="1" spans="1:16">
      <c r="A5" s="133">
        <v>2</v>
      </c>
      <c r="B5" s="134" t="s">
        <v>42</v>
      </c>
      <c r="C5" s="133" t="s">
        <v>101</v>
      </c>
      <c r="D5" s="133" t="s">
        <v>41</v>
      </c>
      <c r="E5" s="135">
        <v>55</v>
      </c>
      <c r="F5" s="136">
        <v>3</v>
      </c>
      <c r="G5" s="133">
        <f t="shared" ref="G5:G27" si="0">E5*F5</f>
        <v>165</v>
      </c>
      <c r="H5" s="136">
        <v>0</v>
      </c>
      <c r="I5" s="133">
        <f t="shared" ref="I5:I34" si="1">H5*E5</f>
        <v>0</v>
      </c>
      <c r="J5" s="136">
        <v>0</v>
      </c>
      <c r="K5" s="133">
        <f t="shared" ref="K5:K22" si="2">J5*E5</f>
        <v>0</v>
      </c>
      <c r="L5" s="136">
        <f t="shared" ref="L5:L10" si="3">F5+H5-J5</f>
        <v>3</v>
      </c>
      <c r="M5" s="133">
        <f t="shared" ref="M5:M28" si="4">E5*L5</f>
        <v>165</v>
      </c>
      <c r="N5" s="133">
        <v>3</v>
      </c>
      <c r="O5" s="133" t="s">
        <v>17</v>
      </c>
      <c r="P5" s="133" t="s">
        <v>101</v>
      </c>
    </row>
    <row r="6" s="129" customFormat="1" customHeight="1" spans="1:16">
      <c r="A6" s="133">
        <v>3</v>
      </c>
      <c r="B6" s="137" t="s">
        <v>43</v>
      </c>
      <c r="C6" s="134">
        <v>32</v>
      </c>
      <c r="D6" s="133" t="s">
        <v>44</v>
      </c>
      <c r="E6" s="135">
        <v>385</v>
      </c>
      <c r="F6" s="136">
        <v>2</v>
      </c>
      <c r="G6" s="133">
        <f t="shared" si="0"/>
        <v>770</v>
      </c>
      <c r="H6" s="136">
        <v>0</v>
      </c>
      <c r="I6" s="133">
        <f t="shared" si="1"/>
        <v>0</v>
      </c>
      <c r="J6" s="136">
        <v>0</v>
      </c>
      <c r="K6" s="133">
        <f t="shared" si="2"/>
        <v>0</v>
      </c>
      <c r="L6" s="136">
        <f t="shared" si="3"/>
        <v>2</v>
      </c>
      <c r="M6" s="133">
        <f t="shared" si="4"/>
        <v>770</v>
      </c>
      <c r="N6" s="133">
        <v>2</v>
      </c>
      <c r="O6" s="133" t="s">
        <v>17</v>
      </c>
      <c r="P6" s="133"/>
    </row>
    <row r="7" s="129" customFormat="1" customHeight="1" spans="1:16">
      <c r="A7" s="133">
        <v>4</v>
      </c>
      <c r="B7" s="137" t="s">
        <v>45</v>
      </c>
      <c r="C7" s="134">
        <v>25</v>
      </c>
      <c r="D7" s="133" t="s">
        <v>44</v>
      </c>
      <c r="E7" s="135">
        <v>295</v>
      </c>
      <c r="F7" s="136">
        <v>5</v>
      </c>
      <c r="G7" s="133">
        <f t="shared" si="0"/>
        <v>1475</v>
      </c>
      <c r="H7" s="136">
        <v>0</v>
      </c>
      <c r="I7" s="133">
        <f t="shared" si="1"/>
        <v>0</v>
      </c>
      <c r="J7" s="136">
        <v>0</v>
      </c>
      <c r="K7" s="133">
        <f t="shared" si="2"/>
        <v>0</v>
      </c>
      <c r="L7" s="136">
        <f t="shared" si="3"/>
        <v>5</v>
      </c>
      <c r="M7" s="133">
        <f t="shared" si="4"/>
        <v>1475</v>
      </c>
      <c r="N7" s="133">
        <v>5</v>
      </c>
      <c r="O7" s="133" t="s">
        <v>17</v>
      </c>
      <c r="P7" s="133"/>
    </row>
    <row r="8" s="129" customFormat="1" customHeight="1" spans="1:16">
      <c r="A8" s="133">
        <v>5</v>
      </c>
      <c r="B8" s="137" t="s">
        <v>46</v>
      </c>
      <c r="C8" s="134">
        <v>20</v>
      </c>
      <c r="D8" s="133" t="s">
        <v>44</v>
      </c>
      <c r="E8" s="135">
        <v>195</v>
      </c>
      <c r="F8" s="136">
        <v>3</v>
      </c>
      <c r="G8" s="133">
        <f t="shared" si="0"/>
        <v>585</v>
      </c>
      <c r="H8" s="136">
        <v>0</v>
      </c>
      <c r="I8" s="133">
        <f t="shared" si="1"/>
        <v>0</v>
      </c>
      <c r="J8" s="136">
        <v>0</v>
      </c>
      <c r="K8" s="133">
        <f t="shared" si="2"/>
        <v>0</v>
      </c>
      <c r="L8" s="136">
        <f t="shared" si="3"/>
        <v>3</v>
      </c>
      <c r="M8" s="133">
        <f t="shared" si="4"/>
        <v>585</v>
      </c>
      <c r="N8" s="133">
        <v>3</v>
      </c>
      <c r="O8" s="133" t="s">
        <v>17</v>
      </c>
      <c r="P8" s="133"/>
    </row>
    <row r="9" s="129" customFormat="1" customHeight="1" spans="1:16">
      <c r="A9" s="133">
        <v>6</v>
      </c>
      <c r="B9" s="134" t="s">
        <v>47</v>
      </c>
      <c r="C9" s="134" t="s">
        <v>103</v>
      </c>
      <c r="D9" s="133" t="s">
        <v>48</v>
      </c>
      <c r="E9" s="135">
        <v>110</v>
      </c>
      <c r="F9" s="136">
        <v>1</v>
      </c>
      <c r="G9" s="133">
        <f t="shared" si="0"/>
        <v>110</v>
      </c>
      <c r="H9" s="136">
        <v>0</v>
      </c>
      <c r="I9" s="133">
        <f t="shared" si="1"/>
        <v>0</v>
      </c>
      <c r="J9" s="136">
        <v>1</v>
      </c>
      <c r="K9" s="133">
        <f t="shared" si="2"/>
        <v>110</v>
      </c>
      <c r="L9" s="136">
        <f t="shared" si="3"/>
        <v>0</v>
      </c>
      <c r="M9" s="133">
        <f t="shared" si="4"/>
        <v>0</v>
      </c>
      <c r="N9" s="133">
        <v>0</v>
      </c>
      <c r="O9" s="133" t="s">
        <v>17</v>
      </c>
      <c r="P9" s="148" t="s">
        <v>119</v>
      </c>
    </row>
    <row r="10" s="129" customFormat="1" customHeight="1" spans="1:16">
      <c r="A10" s="133">
        <v>7</v>
      </c>
      <c r="B10" s="134" t="s">
        <v>120</v>
      </c>
      <c r="C10" s="134" t="s">
        <v>121</v>
      </c>
      <c r="D10" s="133" t="s">
        <v>48</v>
      </c>
      <c r="E10" s="135">
        <v>82.5</v>
      </c>
      <c r="F10" s="136"/>
      <c r="G10" s="133">
        <f t="shared" si="0"/>
        <v>0</v>
      </c>
      <c r="H10" s="136">
        <v>1</v>
      </c>
      <c r="I10" s="133">
        <f t="shared" si="1"/>
        <v>82.5</v>
      </c>
      <c r="J10" s="136">
        <v>1</v>
      </c>
      <c r="K10" s="133">
        <f t="shared" si="2"/>
        <v>82.5</v>
      </c>
      <c r="L10" s="136">
        <f t="shared" si="3"/>
        <v>0</v>
      </c>
      <c r="M10" s="133">
        <f t="shared" si="4"/>
        <v>0</v>
      </c>
      <c r="N10" s="133">
        <v>1</v>
      </c>
      <c r="O10" s="133" t="s">
        <v>17</v>
      </c>
      <c r="P10" s="148"/>
    </row>
    <row r="11" s="129" customFormat="1" customHeight="1" spans="1:16">
      <c r="A11" s="133">
        <v>8</v>
      </c>
      <c r="B11" s="134" t="s">
        <v>49</v>
      </c>
      <c r="C11" s="134"/>
      <c r="D11" s="133" t="s">
        <v>48</v>
      </c>
      <c r="E11" s="135">
        <v>35</v>
      </c>
      <c r="F11" s="136">
        <v>2</v>
      </c>
      <c r="G11" s="133">
        <f t="shared" si="0"/>
        <v>70</v>
      </c>
      <c r="H11" s="136">
        <v>0</v>
      </c>
      <c r="I11" s="133">
        <f t="shared" si="1"/>
        <v>0</v>
      </c>
      <c r="J11" s="136">
        <v>0</v>
      </c>
      <c r="K11" s="133">
        <f t="shared" si="2"/>
        <v>0</v>
      </c>
      <c r="L11" s="136">
        <f t="shared" ref="L11:L37" si="5">F11+H11-J11</f>
        <v>2</v>
      </c>
      <c r="M11" s="133">
        <f t="shared" si="4"/>
        <v>70</v>
      </c>
      <c r="N11" s="133">
        <v>2</v>
      </c>
      <c r="O11" s="133" t="s">
        <v>17</v>
      </c>
      <c r="P11" s="133"/>
    </row>
    <row r="12" s="129" customFormat="1" customHeight="1" spans="1:16">
      <c r="A12" s="133">
        <v>9</v>
      </c>
      <c r="B12" s="134" t="s">
        <v>50</v>
      </c>
      <c r="C12" s="134"/>
      <c r="D12" s="133" t="s">
        <v>51</v>
      </c>
      <c r="E12" s="135">
        <v>30</v>
      </c>
      <c r="F12" s="136">
        <v>13</v>
      </c>
      <c r="G12" s="133">
        <f t="shared" si="0"/>
        <v>390</v>
      </c>
      <c r="H12" s="136">
        <v>0</v>
      </c>
      <c r="I12" s="133">
        <f t="shared" si="1"/>
        <v>0</v>
      </c>
      <c r="J12" s="136">
        <v>6</v>
      </c>
      <c r="K12" s="133">
        <f t="shared" si="2"/>
        <v>180</v>
      </c>
      <c r="L12" s="136">
        <f t="shared" si="5"/>
        <v>7</v>
      </c>
      <c r="M12" s="133">
        <f t="shared" si="4"/>
        <v>210</v>
      </c>
      <c r="N12" s="133">
        <v>7</v>
      </c>
      <c r="O12" s="133" t="s">
        <v>17</v>
      </c>
      <c r="P12" s="148" t="s">
        <v>122</v>
      </c>
    </row>
    <row r="13" s="129" customFormat="1" customHeight="1" spans="1:16">
      <c r="A13" s="133">
        <v>10</v>
      </c>
      <c r="B13" s="134" t="s">
        <v>52</v>
      </c>
      <c r="C13" s="134"/>
      <c r="D13" s="133" t="s">
        <v>51</v>
      </c>
      <c r="E13" s="135">
        <v>22</v>
      </c>
      <c r="F13" s="136">
        <v>15</v>
      </c>
      <c r="G13" s="133">
        <f t="shared" si="0"/>
        <v>330</v>
      </c>
      <c r="H13" s="136">
        <v>3</v>
      </c>
      <c r="I13" s="133">
        <f t="shared" si="1"/>
        <v>66</v>
      </c>
      <c r="J13" s="136">
        <v>10</v>
      </c>
      <c r="K13" s="133">
        <f t="shared" si="2"/>
        <v>220</v>
      </c>
      <c r="L13" s="136">
        <f t="shared" si="5"/>
        <v>8</v>
      </c>
      <c r="M13" s="133">
        <f t="shared" si="4"/>
        <v>176</v>
      </c>
      <c r="N13" s="133">
        <v>8</v>
      </c>
      <c r="O13" s="133" t="s">
        <v>17</v>
      </c>
      <c r="P13" s="148" t="s">
        <v>123</v>
      </c>
    </row>
    <row r="14" s="129" customFormat="1" customHeight="1" spans="1:16">
      <c r="A14" s="133">
        <v>11</v>
      </c>
      <c r="B14" s="134" t="s">
        <v>53</v>
      </c>
      <c r="C14" s="134"/>
      <c r="D14" s="133" t="s">
        <v>51</v>
      </c>
      <c r="E14" s="135">
        <v>45</v>
      </c>
      <c r="F14" s="136">
        <v>5</v>
      </c>
      <c r="G14" s="133">
        <f t="shared" si="0"/>
        <v>225</v>
      </c>
      <c r="H14" s="136">
        <v>0</v>
      </c>
      <c r="I14" s="133">
        <f t="shared" si="1"/>
        <v>0</v>
      </c>
      <c r="J14" s="136">
        <v>0</v>
      </c>
      <c r="K14" s="133">
        <f t="shared" si="2"/>
        <v>0</v>
      </c>
      <c r="L14" s="136">
        <f t="shared" si="5"/>
        <v>5</v>
      </c>
      <c r="M14" s="133">
        <f t="shared" si="4"/>
        <v>225</v>
      </c>
      <c r="N14" s="133">
        <v>2</v>
      </c>
      <c r="O14" s="133" t="s">
        <v>17</v>
      </c>
      <c r="P14" s="133" t="s">
        <v>107</v>
      </c>
    </row>
    <row r="15" s="129" customFormat="1" customHeight="1" spans="1:16">
      <c r="A15" s="133">
        <v>12</v>
      </c>
      <c r="B15" s="134" t="s">
        <v>54</v>
      </c>
      <c r="C15" s="134"/>
      <c r="D15" s="133" t="s">
        <v>51</v>
      </c>
      <c r="E15" s="135">
        <v>45</v>
      </c>
      <c r="F15" s="136">
        <v>5</v>
      </c>
      <c r="G15" s="133">
        <f t="shared" si="0"/>
        <v>225</v>
      </c>
      <c r="H15" s="136">
        <v>0</v>
      </c>
      <c r="I15" s="133">
        <f t="shared" si="1"/>
        <v>0</v>
      </c>
      <c r="J15" s="136">
        <v>0</v>
      </c>
      <c r="K15" s="133">
        <f t="shared" si="2"/>
        <v>0</v>
      </c>
      <c r="L15" s="136">
        <f t="shared" si="5"/>
        <v>5</v>
      </c>
      <c r="M15" s="133">
        <f t="shared" si="4"/>
        <v>225</v>
      </c>
      <c r="N15" s="133">
        <v>5</v>
      </c>
      <c r="O15" s="133" t="s">
        <v>17</v>
      </c>
      <c r="P15" s="133"/>
    </row>
    <row r="16" s="129" customFormat="1" customHeight="1" spans="1:16">
      <c r="A16" s="133">
        <v>13</v>
      </c>
      <c r="B16" s="134" t="s">
        <v>55</v>
      </c>
      <c r="C16" s="134"/>
      <c r="D16" s="133" t="s">
        <v>51</v>
      </c>
      <c r="E16" s="135">
        <v>25</v>
      </c>
      <c r="F16" s="136">
        <v>2</v>
      </c>
      <c r="G16" s="133">
        <f t="shared" si="0"/>
        <v>50</v>
      </c>
      <c r="H16" s="136">
        <v>0</v>
      </c>
      <c r="I16" s="133">
        <f t="shared" si="1"/>
        <v>0</v>
      </c>
      <c r="J16" s="136">
        <v>0</v>
      </c>
      <c r="K16" s="133">
        <f t="shared" si="2"/>
        <v>0</v>
      </c>
      <c r="L16" s="136">
        <f t="shared" si="5"/>
        <v>2</v>
      </c>
      <c r="M16" s="133">
        <f t="shared" si="4"/>
        <v>50</v>
      </c>
      <c r="N16" s="133">
        <v>2</v>
      </c>
      <c r="O16" s="133" t="s">
        <v>17</v>
      </c>
      <c r="P16" s="133"/>
    </row>
    <row r="17" s="129" customFormat="1" customHeight="1" spans="1:16">
      <c r="A17" s="133">
        <v>14</v>
      </c>
      <c r="B17" s="134" t="s">
        <v>56</v>
      </c>
      <c r="C17" s="134"/>
      <c r="D17" s="133" t="s">
        <v>51</v>
      </c>
      <c r="E17" s="135">
        <v>60</v>
      </c>
      <c r="F17" s="136">
        <v>2</v>
      </c>
      <c r="G17" s="133">
        <f t="shared" si="0"/>
        <v>120</v>
      </c>
      <c r="H17" s="136">
        <v>0</v>
      </c>
      <c r="I17" s="133">
        <f t="shared" si="1"/>
        <v>0</v>
      </c>
      <c r="J17" s="136">
        <v>0</v>
      </c>
      <c r="K17" s="133">
        <f t="shared" si="2"/>
        <v>0</v>
      </c>
      <c r="L17" s="136">
        <f t="shared" si="5"/>
        <v>2</v>
      </c>
      <c r="M17" s="133">
        <f t="shared" si="4"/>
        <v>120</v>
      </c>
      <c r="N17" s="133">
        <v>2</v>
      </c>
      <c r="O17" s="133" t="s">
        <v>17</v>
      </c>
      <c r="P17" s="133"/>
    </row>
    <row r="18" s="129" customFormat="1" customHeight="1" spans="1:16">
      <c r="A18" s="133">
        <v>15</v>
      </c>
      <c r="B18" s="134" t="s">
        <v>57</v>
      </c>
      <c r="C18" s="134"/>
      <c r="D18" s="133" t="s">
        <v>51</v>
      </c>
      <c r="E18" s="135">
        <v>45</v>
      </c>
      <c r="F18" s="136">
        <v>4</v>
      </c>
      <c r="G18" s="133">
        <f t="shared" si="0"/>
        <v>180</v>
      </c>
      <c r="H18" s="136">
        <v>0</v>
      </c>
      <c r="I18" s="133">
        <f t="shared" si="1"/>
        <v>0</v>
      </c>
      <c r="J18" s="136">
        <v>3</v>
      </c>
      <c r="K18" s="133">
        <f t="shared" si="2"/>
        <v>135</v>
      </c>
      <c r="L18" s="136">
        <f t="shared" si="5"/>
        <v>1</v>
      </c>
      <c r="M18" s="133">
        <f t="shared" si="4"/>
        <v>45</v>
      </c>
      <c r="N18" s="133">
        <v>1</v>
      </c>
      <c r="O18" s="133" t="s">
        <v>17</v>
      </c>
      <c r="P18" s="148" t="s">
        <v>124</v>
      </c>
    </row>
    <row r="19" s="129" customFormat="1" customHeight="1" spans="1:16">
      <c r="A19" s="133">
        <v>16</v>
      </c>
      <c r="B19" s="134" t="s">
        <v>58</v>
      </c>
      <c r="C19" s="134"/>
      <c r="D19" s="133" t="s">
        <v>51</v>
      </c>
      <c r="E19" s="135">
        <v>35</v>
      </c>
      <c r="F19" s="136">
        <v>6</v>
      </c>
      <c r="G19" s="133">
        <f t="shared" si="0"/>
        <v>210</v>
      </c>
      <c r="H19" s="136">
        <v>0</v>
      </c>
      <c r="I19" s="133">
        <f t="shared" si="1"/>
        <v>0</v>
      </c>
      <c r="J19" s="136">
        <v>0</v>
      </c>
      <c r="K19" s="133">
        <f t="shared" si="2"/>
        <v>0</v>
      </c>
      <c r="L19" s="136">
        <f t="shared" si="5"/>
        <v>6</v>
      </c>
      <c r="M19" s="133">
        <f t="shared" si="4"/>
        <v>210</v>
      </c>
      <c r="N19" s="133">
        <v>6</v>
      </c>
      <c r="O19" s="133" t="s">
        <v>17</v>
      </c>
      <c r="P19" s="133"/>
    </row>
    <row r="20" s="129" customFormat="1" customHeight="1" spans="1:16">
      <c r="A20" s="133">
        <v>17</v>
      </c>
      <c r="B20" s="134" t="s">
        <v>80</v>
      </c>
      <c r="C20" s="134"/>
      <c r="D20" s="133" t="s">
        <v>51</v>
      </c>
      <c r="E20" s="133">
        <v>75</v>
      </c>
      <c r="F20" s="136">
        <v>4</v>
      </c>
      <c r="G20" s="133">
        <f t="shared" si="0"/>
        <v>300</v>
      </c>
      <c r="H20" s="136">
        <v>0</v>
      </c>
      <c r="I20" s="133">
        <f t="shared" si="1"/>
        <v>0</v>
      </c>
      <c r="J20" s="136">
        <v>0</v>
      </c>
      <c r="K20" s="133">
        <f t="shared" si="2"/>
        <v>0</v>
      </c>
      <c r="L20" s="136">
        <f t="shared" si="5"/>
        <v>4</v>
      </c>
      <c r="M20" s="133">
        <f t="shared" si="4"/>
        <v>300</v>
      </c>
      <c r="N20" s="133">
        <v>2</v>
      </c>
      <c r="O20" s="133" t="s">
        <v>17</v>
      </c>
      <c r="P20" s="133" t="s">
        <v>108</v>
      </c>
    </row>
    <row r="21" s="129" customFormat="1" customHeight="1" spans="1:16">
      <c r="A21" s="133">
        <v>18</v>
      </c>
      <c r="B21" s="134" t="s">
        <v>62</v>
      </c>
      <c r="C21" s="134"/>
      <c r="D21" s="133" t="s">
        <v>41</v>
      </c>
      <c r="E21" s="135">
        <v>15</v>
      </c>
      <c r="F21" s="136">
        <v>8</v>
      </c>
      <c r="G21" s="133">
        <f t="shared" si="0"/>
        <v>120</v>
      </c>
      <c r="H21" s="136">
        <v>0</v>
      </c>
      <c r="I21" s="133">
        <f t="shared" si="1"/>
        <v>0</v>
      </c>
      <c r="J21" s="136">
        <v>0</v>
      </c>
      <c r="K21" s="133">
        <f t="shared" si="2"/>
        <v>0</v>
      </c>
      <c r="L21" s="136">
        <f t="shared" si="5"/>
        <v>8</v>
      </c>
      <c r="M21" s="133">
        <f t="shared" si="4"/>
        <v>120</v>
      </c>
      <c r="N21" s="133">
        <v>8</v>
      </c>
      <c r="O21" s="133" t="s">
        <v>17</v>
      </c>
      <c r="P21" s="133"/>
    </row>
    <row r="22" s="129" customFormat="1" customHeight="1" spans="1:16">
      <c r="A22" s="133">
        <v>19</v>
      </c>
      <c r="B22" s="138" t="s">
        <v>79</v>
      </c>
      <c r="C22" s="138"/>
      <c r="D22" s="107" t="s">
        <v>48</v>
      </c>
      <c r="E22" s="107">
        <v>150</v>
      </c>
      <c r="F22" s="136">
        <v>6</v>
      </c>
      <c r="G22" s="107">
        <f t="shared" si="0"/>
        <v>900</v>
      </c>
      <c r="H22" s="139">
        <v>2</v>
      </c>
      <c r="I22" s="16">
        <f t="shared" si="1"/>
        <v>300</v>
      </c>
      <c r="J22" s="139">
        <v>0</v>
      </c>
      <c r="K22" s="16">
        <f t="shared" si="2"/>
        <v>0</v>
      </c>
      <c r="L22" s="136">
        <f t="shared" si="5"/>
        <v>8</v>
      </c>
      <c r="M22" s="107">
        <f t="shared" si="4"/>
        <v>1200</v>
      </c>
      <c r="N22" s="107">
        <v>2</v>
      </c>
      <c r="O22" s="133" t="s">
        <v>17</v>
      </c>
      <c r="P22" s="107" t="s">
        <v>109</v>
      </c>
    </row>
    <row r="23" s="129" customFormat="1" customHeight="1" spans="1:16">
      <c r="A23" s="133">
        <v>20</v>
      </c>
      <c r="B23" s="138" t="s">
        <v>125</v>
      </c>
      <c r="C23" s="138"/>
      <c r="D23" s="107" t="s">
        <v>51</v>
      </c>
      <c r="E23" s="107">
        <v>38</v>
      </c>
      <c r="F23" s="136">
        <v>0</v>
      </c>
      <c r="G23" s="107">
        <f t="shared" si="0"/>
        <v>0</v>
      </c>
      <c r="H23" s="139">
        <v>2</v>
      </c>
      <c r="I23" s="16">
        <f t="shared" si="1"/>
        <v>76</v>
      </c>
      <c r="J23" s="139">
        <v>0</v>
      </c>
      <c r="K23" s="16"/>
      <c r="L23" s="136">
        <f t="shared" si="5"/>
        <v>2</v>
      </c>
      <c r="M23" s="107">
        <f t="shared" si="4"/>
        <v>76</v>
      </c>
      <c r="N23" s="107">
        <v>2</v>
      </c>
      <c r="O23" s="133" t="s">
        <v>17</v>
      </c>
      <c r="P23" s="107"/>
    </row>
    <row r="24" s="3" customFormat="1" customHeight="1" spans="1:16">
      <c r="A24" s="133">
        <v>21</v>
      </c>
      <c r="B24" s="138" t="s">
        <v>95</v>
      </c>
      <c r="C24" s="138"/>
      <c r="D24" s="107" t="s">
        <v>51</v>
      </c>
      <c r="E24" s="107">
        <v>8</v>
      </c>
      <c r="F24" s="136">
        <v>3</v>
      </c>
      <c r="G24" s="107">
        <f t="shared" si="0"/>
        <v>24</v>
      </c>
      <c r="H24" s="139">
        <v>0</v>
      </c>
      <c r="I24" s="16">
        <f t="shared" si="1"/>
        <v>0</v>
      </c>
      <c r="J24" s="139">
        <v>0</v>
      </c>
      <c r="K24" s="16">
        <f>J24*E24</f>
        <v>0</v>
      </c>
      <c r="L24" s="136">
        <f t="shared" si="5"/>
        <v>3</v>
      </c>
      <c r="M24" s="107">
        <f t="shared" si="4"/>
        <v>24</v>
      </c>
      <c r="N24" s="107">
        <v>3</v>
      </c>
      <c r="O24" s="133" t="s">
        <v>17</v>
      </c>
      <c r="P24" s="107"/>
    </row>
    <row r="25" s="3" customFormat="1" customHeight="1" spans="1:16">
      <c r="A25" s="133">
        <v>22</v>
      </c>
      <c r="B25" s="138" t="s">
        <v>96</v>
      </c>
      <c r="C25" s="138"/>
      <c r="D25" s="107" t="s">
        <v>97</v>
      </c>
      <c r="E25" s="107">
        <v>10</v>
      </c>
      <c r="F25" s="136">
        <v>20</v>
      </c>
      <c r="G25" s="107">
        <f t="shared" si="0"/>
        <v>200</v>
      </c>
      <c r="H25" s="139">
        <v>0</v>
      </c>
      <c r="I25" s="16">
        <f t="shared" si="1"/>
        <v>0</v>
      </c>
      <c r="J25" s="139">
        <v>0</v>
      </c>
      <c r="K25" s="16">
        <f>J25*E25</f>
        <v>0</v>
      </c>
      <c r="L25" s="136">
        <f t="shared" si="5"/>
        <v>20</v>
      </c>
      <c r="M25" s="107">
        <f t="shared" si="4"/>
        <v>200</v>
      </c>
      <c r="N25" s="107">
        <v>10</v>
      </c>
      <c r="O25" s="133" t="s">
        <v>17</v>
      </c>
      <c r="P25" s="107" t="s">
        <v>110</v>
      </c>
    </row>
    <row r="26" s="129" customFormat="1" customHeight="1" spans="1:16">
      <c r="A26" s="133">
        <v>23</v>
      </c>
      <c r="B26" s="134" t="s">
        <v>61</v>
      </c>
      <c r="C26" s="134"/>
      <c r="D26" s="133" t="s">
        <v>16</v>
      </c>
      <c r="E26" s="135">
        <v>20</v>
      </c>
      <c r="F26" s="136">
        <v>1</v>
      </c>
      <c r="G26" s="133">
        <f t="shared" si="0"/>
        <v>20</v>
      </c>
      <c r="H26" s="136">
        <v>0</v>
      </c>
      <c r="I26" s="133">
        <f t="shared" si="1"/>
        <v>0</v>
      </c>
      <c r="J26" s="136"/>
      <c r="K26" s="133">
        <f>J26*E26</f>
        <v>0</v>
      </c>
      <c r="L26" s="136">
        <f t="shared" si="5"/>
        <v>1</v>
      </c>
      <c r="M26" s="133">
        <f t="shared" si="4"/>
        <v>20</v>
      </c>
      <c r="N26" s="133">
        <v>1</v>
      </c>
      <c r="O26" s="133" t="s">
        <v>17</v>
      </c>
      <c r="P26" s="133"/>
    </row>
    <row r="27" s="129" customFormat="1" customHeight="1" spans="1:16">
      <c r="A27" s="133">
        <v>24</v>
      </c>
      <c r="B27" s="134" t="s">
        <v>63</v>
      </c>
      <c r="C27" s="134"/>
      <c r="D27" s="133" t="s">
        <v>16</v>
      </c>
      <c r="E27" s="135">
        <v>20</v>
      </c>
      <c r="F27" s="136">
        <v>1</v>
      </c>
      <c r="G27" s="133">
        <f t="shared" si="0"/>
        <v>20</v>
      </c>
      <c r="H27" s="136">
        <v>0</v>
      </c>
      <c r="I27" s="133">
        <f t="shared" si="1"/>
        <v>0</v>
      </c>
      <c r="J27" s="136"/>
      <c r="K27" s="133">
        <f>J27*E27</f>
        <v>0</v>
      </c>
      <c r="L27" s="136">
        <f t="shared" si="5"/>
        <v>1</v>
      </c>
      <c r="M27" s="133">
        <f t="shared" si="4"/>
        <v>20</v>
      </c>
      <c r="N27" s="133">
        <v>1</v>
      </c>
      <c r="O27" s="133" t="s">
        <v>17</v>
      </c>
      <c r="P27" s="133"/>
    </row>
    <row r="28" s="129" customFormat="1" customHeight="1" spans="1:16">
      <c r="A28" s="133">
        <v>25</v>
      </c>
      <c r="B28" s="134" t="s">
        <v>126</v>
      </c>
      <c r="C28" s="134"/>
      <c r="D28" s="133" t="s">
        <v>41</v>
      </c>
      <c r="E28" s="135">
        <v>2</v>
      </c>
      <c r="F28" s="136">
        <v>0</v>
      </c>
      <c r="G28" s="133"/>
      <c r="H28" s="136">
        <v>10</v>
      </c>
      <c r="I28" s="133">
        <f t="shared" si="1"/>
        <v>20</v>
      </c>
      <c r="J28" s="136"/>
      <c r="K28" s="133"/>
      <c r="L28" s="136">
        <f t="shared" si="5"/>
        <v>10</v>
      </c>
      <c r="M28" s="133">
        <f t="shared" si="4"/>
        <v>20</v>
      </c>
      <c r="N28" s="133">
        <v>10</v>
      </c>
      <c r="O28" s="133" t="s">
        <v>17</v>
      </c>
      <c r="P28" s="133"/>
    </row>
    <row r="29" s="129" customFormat="1" customHeight="1" spans="1:16">
      <c r="A29" s="133">
        <v>26</v>
      </c>
      <c r="B29" s="134" t="s">
        <v>59</v>
      </c>
      <c r="C29" s="134" t="s">
        <v>111</v>
      </c>
      <c r="D29" s="133" t="s">
        <v>21</v>
      </c>
      <c r="E29" s="135">
        <v>130</v>
      </c>
      <c r="F29" s="136">
        <v>2</v>
      </c>
      <c r="G29" s="133">
        <f t="shared" ref="G29:G34" si="6">E29*F29</f>
        <v>260</v>
      </c>
      <c r="H29" s="136">
        <v>0</v>
      </c>
      <c r="I29" s="133">
        <f t="shared" si="1"/>
        <v>0</v>
      </c>
      <c r="J29" s="136">
        <v>1</v>
      </c>
      <c r="K29" s="133">
        <f t="shared" ref="K29:K34" si="7">J29*E29</f>
        <v>130</v>
      </c>
      <c r="L29" s="136">
        <f t="shared" ref="L29:L42" si="8">F29+H29-J29</f>
        <v>1</v>
      </c>
      <c r="M29" s="133">
        <f t="shared" ref="M29:M47" si="9">E29*L29</f>
        <v>130</v>
      </c>
      <c r="N29" s="133">
        <v>1</v>
      </c>
      <c r="O29" s="133" t="s">
        <v>17</v>
      </c>
      <c r="P29" s="133"/>
    </row>
    <row r="30" s="129" customFormat="1" customHeight="1" spans="1:16">
      <c r="A30" s="133">
        <v>27</v>
      </c>
      <c r="B30" s="134" t="s">
        <v>60</v>
      </c>
      <c r="C30" s="134" t="s">
        <v>112</v>
      </c>
      <c r="D30" s="133" t="s">
        <v>21</v>
      </c>
      <c r="E30" s="135">
        <v>100</v>
      </c>
      <c r="F30" s="136">
        <v>2</v>
      </c>
      <c r="G30" s="133">
        <f t="shared" si="6"/>
        <v>200</v>
      </c>
      <c r="H30" s="136">
        <v>0</v>
      </c>
      <c r="I30" s="133">
        <f t="shared" si="1"/>
        <v>0</v>
      </c>
      <c r="J30" s="136">
        <v>1</v>
      </c>
      <c r="K30" s="133">
        <f t="shared" si="7"/>
        <v>100</v>
      </c>
      <c r="L30" s="136">
        <f t="shared" si="8"/>
        <v>1</v>
      </c>
      <c r="M30" s="133">
        <f t="shared" si="9"/>
        <v>100</v>
      </c>
      <c r="N30" s="133">
        <v>1</v>
      </c>
      <c r="O30" s="133" t="s">
        <v>17</v>
      </c>
      <c r="P30" s="133"/>
    </row>
    <row r="31" s="129" customFormat="1" customHeight="1" spans="1:16">
      <c r="A31" s="133">
        <v>28</v>
      </c>
      <c r="B31" s="134" t="s">
        <v>59</v>
      </c>
      <c r="C31" s="134" t="s">
        <v>111</v>
      </c>
      <c r="D31" s="133" t="s">
        <v>21</v>
      </c>
      <c r="E31" s="135">
        <v>150</v>
      </c>
      <c r="F31" s="136">
        <v>0</v>
      </c>
      <c r="G31" s="133">
        <f t="shared" si="6"/>
        <v>0</v>
      </c>
      <c r="H31" s="136">
        <v>5</v>
      </c>
      <c r="I31" s="133">
        <f t="shared" si="1"/>
        <v>750</v>
      </c>
      <c r="J31" s="136"/>
      <c r="K31" s="133">
        <f t="shared" si="7"/>
        <v>0</v>
      </c>
      <c r="L31" s="136">
        <f t="shared" si="8"/>
        <v>5</v>
      </c>
      <c r="M31" s="133">
        <f t="shared" si="9"/>
        <v>750</v>
      </c>
      <c r="N31" s="133">
        <v>5</v>
      </c>
      <c r="O31" s="133" t="s">
        <v>17</v>
      </c>
      <c r="P31" s="133"/>
    </row>
    <row r="32" s="129" customFormat="1" customHeight="1" spans="1:16">
      <c r="A32" s="133">
        <v>29</v>
      </c>
      <c r="B32" s="134" t="s">
        <v>60</v>
      </c>
      <c r="C32" s="134" t="s">
        <v>112</v>
      </c>
      <c r="D32" s="133" t="s">
        <v>21</v>
      </c>
      <c r="E32" s="135">
        <v>110</v>
      </c>
      <c r="F32" s="136">
        <v>0</v>
      </c>
      <c r="G32" s="133">
        <f t="shared" si="6"/>
        <v>0</v>
      </c>
      <c r="H32" s="136">
        <v>5</v>
      </c>
      <c r="I32" s="133">
        <f t="shared" si="1"/>
        <v>550</v>
      </c>
      <c r="J32" s="136"/>
      <c r="K32" s="133">
        <f t="shared" si="7"/>
        <v>0</v>
      </c>
      <c r="L32" s="136">
        <f t="shared" si="8"/>
        <v>5</v>
      </c>
      <c r="M32" s="133">
        <f t="shared" si="9"/>
        <v>550</v>
      </c>
      <c r="N32" s="133">
        <v>5</v>
      </c>
      <c r="O32" s="133" t="s">
        <v>17</v>
      </c>
      <c r="P32" s="133"/>
    </row>
    <row r="33" s="3" customFormat="1" customHeight="1" spans="1:16">
      <c r="A33" s="133">
        <v>30</v>
      </c>
      <c r="B33" s="138" t="s">
        <v>81</v>
      </c>
      <c r="C33" s="138"/>
      <c r="D33" s="107" t="s">
        <v>127</v>
      </c>
      <c r="E33" s="107">
        <v>29</v>
      </c>
      <c r="F33" s="136">
        <v>7</v>
      </c>
      <c r="G33" s="107">
        <f t="shared" si="6"/>
        <v>203</v>
      </c>
      <c r="H33" s="139">
        <v>0</v>
      </c>
      <c r="I33" s="16">
        <f t="shared" si="1"/>
        <v>0</v>
      </c>
      <c r="J33" s="139"/>
      <c r="K33" s="16">
        <f t="shared" si="7"/>
        <v>0</v>
      </c>
      <c r="L33" s="136">
        <f t="shared" si="8"/>
        <v>7</v>
      </c>
      <c r="M33" s="107">
        <f t="shared" si="9"/>
        <v>203</v>
      </c>
      <c r="N33" s="107">
        <v>7</v>
      </c>
      <c r="O33" s="133" t="s">
        <v>17</v>
      </c>
      <c r="P33" s="107"/>
    </row>
    <row r="34" s="3" customFormat="1" customHeight="1" spans="1:16">
      <c r="A34" s="133">
        <v>31</v>
      </c>
      <c r="B34" s="138" t="s">
        <v>81</v>
      </c>
      <c r="C34" s="138"/>
      <c r="D34" s="107" t="s">
        <v>127</v>
      </c>
      <c r="E34" s="107">
        <v>37.125</v>
      </c>
      <c r="F34" s="136">
        <v>0</v>
      </c>
      <c r="G34" s="107">
        <f t="shared" si="6"/>
        <v>0</v>
      </c>
      <c r="H34" s="139">
        <v>8</v>
      </c>
      <c r="I34" s="16">
        <f t="shared" si="1"/>
        <v>297</v>
      </c>
      <c r="J34" s="139">
        <v>8</v>
      </c>
      <c r="K34" s="16">
        <f t="shared" si="7"/>
        <v>297</v>
      </c>
      <c r="L34" s="136">
        <f t="shared" si="8"/>
        <v>0</v>
      </c>
      <c r="M34" s="107">
        <f t="shared" si="9"/>
        <v>0</v>
      </c>
      <c r="N34" s="107">
        <v>0</v>
      </c>
      <c r="O34" s="133" t="s">
        <v>17</v>
      </c>
      <c r="P34" s="107"/>
    </row>
    <row r="35" s="3" customFormat="1" customHeight="1" spans="1:16">
      <c r="A35" s="133">
        <v>32</v>
      </c>
      <c r="B35" s="140" t="s">
        <v>65</v>
      </c>
      <c r="C35" s="140" t="s">
        <v>23</v>
      </c>
      <c r="D35" s="107" t="s">
        <v>16</v>
      </c>
      <c r="E35" s="141">
        <v>32</v>
      </c>
      <c r="F35" s="136">
        <v>14</v>
      </c>
      <c r="G35" s="107">
        <f t="shared" ref="G35:G62" si="10">E35*F35</f>
        <v>448</v>
      </c>
      <c r="H35" s="136">
        <v>0</v>
      </c>
      <c r="I35" s="16">
        <f t="shared" ref="I35:I63" si="11">H35*E35</f>
        <v>0</v>
      </c>
      <c r="J35" s="136"/>
      <c r="K35" s="16">
        <f t="shared" ref="K35:K63" si="12">J35*E35</f>
        <v>0</v>
      </c>
      <c r="L35" s="136">
        <f t="shared" si="8"/>
        <v>14</v>
      </c>
      <c r="M35" s="107">
        <f t="shared" si="9"/>
        <v>448</v>
      </c>
      <c r="N35" s="107">
        <v>14</v>
      </c>
      <c r="O35" s="133" t="s">
        <v>17</v>
      </c>
      <c r="P35" s="107"/>
    </row>
    <row r="36" s="3" customFormat="1" customHeight="1" spans="1:16">
      <c r="A36" s="133">
        <v>33</v>
      </c>
      <c r="B36" s="140" t="s">
        <v>66</v>
      </c>
      <c r="C36" s="140" t="s">
        <v>113</v>
      </c>
      <c r="D36" s="107" t="s">
        <v>16</v>
      </c>
      <c r="E36" s="141">
        <v>8.5</v>
      </c>
      <c r="F36" s="136">
        <v>6</v>
      </c>
      <c r="G36" s="107">
        <f t="shared" si="10"/>
        <v>51</v>
      </c>
      <c r="H36" s="136">
        <v>0</v>
      </c>
      <c r="I36" s="16">
        <f t="shared" si="11"/>
        <v>0</v>
      </c>
      <c r="J36" s="136"/>
      <c r="K36" s="16">
        <f t="shared" si="12"/>
        <v>0</v>
      </c>
      <c r="L36" s="136">
        <f t="shared" si="8"/>
        <v>6</v>
      </c>
      <c r="M36" s="107">
        <f t="shared" si="9"/>
        <v>51</v>
      </c>
      <c r="N36" s="107">
        <v>6</v>
      </c>
      <c r="O36" s="133" t="s">
        <v>17</v>
      </c>
      <c r="P36" s="107"/>
    </row>
    <row r="37" s="6" customFormat="1" customHeight="1" spans="1:16">
      <c r="A37" s="133">
        <v>34</v>
      </c>
      <c r="B37" s="138" t="s">
        <v>67</v>
      </c>
      <c r="C37" s="140" t="s">
        <v>113</v>
      </c>
      <c r="D37" s="16" t="s">
        <v>16</v>
      </c>
      <c r="E37" s="142">
        <v>9.5</v>
      </c>
      <c r="F37" s="136">
        <v>22</v>
      </c>
      <c r="G37" s="16">
        <f t="shared" si="10"/>
        <v>209</v>
      </c>
      <c r="H37" s="136">
        <v>40</v>
      </c>
      <c r="I37" s="16">
        <f t="shared" si="11"/>
        <v>380</v>
      </c>
      <c r="J37" s="136">
        <v>20</v>
      </c>
      <c r="K37" s="16">
        <f t="shared" si="12"/>
        <v>190</v>
      </c>
      <c r="L37" s="136">
        <f t="shared" si="8"/>
        <v>42</v>
      </c>
      <c r="M37" s="16">
        <f t="shared" si="9"/>
        <v>399</v>
      </c>
      <c r="N37" s="16">
        <v>42</v>
      </c>
      <c r="O37" s="133" t="s">
        <v>17</v>
      </c>
      <c r="P37" s="16"/>
    </row>
    <row r="38" s="6" customFormat="1" customHeight="1" spans="1:16">
      <c r="A38" s="133">
        <v>35</v>
      </c>
      <c r="B38" s="138" t="s">
        <v>68</v>
      </c>
      <c r="C38" s="140" t="s">
        <v>113</v>
      </c>
      <c r="D38" s="16" t="s">
        <v>16</v>
      </c>
      <c r="E38" s="142">
        <v>9</v>
      </c>
      <c r="F38" s="136">
        <v>10</v>
      </c>
      <c r="G38" s="16">
        <f t="shared" si="10"/>
        <v>90</v>
      </c>
      <c r="H38" s="136">
        <v>60</v>
      </c>
      <c r="I38" s="16">
        <f t="shared" si="11"/>
        <v>540</v>
      </c>
      <c r="J38" s="136">
        <v>10</v>
      </c>
      <c r="K38" s="16">
        <f t="shared" si="12"/>
        <v>90</v>
      </c>
      <c r="L38" s="136">
        <f t="shared" si="8"/>
        <v>60</v>
      </c>
      <c r="M38" s="16">
        <f t="shared" si="9"/>
        <v>540</v>
      </c>
      <c r="N38" s="16">
        <v>60</v>
      </c>
      <c r="O38" s="133" t="s">
        <v>17</v>
      </c>
      <c r="P38" s="16"/>
    </row>
    <row r="39" s="3" customFormat="1" customHeight="1" spans="1:16">
      <c r="A39" s="100">
        <v>36</v>
      </c>
      <c r="B39" s="143" t="s">
        <v>14</v>
      </c>
      <c r="C39" s="143" t="s">
        <v>15</v>
      </c>
      <c r="D39" s="100" t="s">
        <v>16</v>
      </c>
      <c r="E39" s="144">
        <v>50</v>
      </c>
      <c r="F39" s="100">
        <v>9</v>
      </c>
      <c r="G39" s="100">
        <f t="shared" si="10"/>
        <v>450</v>
      </c>
      <c r="H39" s="100">
        <v>0</v>
      </c>
      <c r="I39" s="100">
        <f t="shared" si="11"/>
        <v>0</v>
      </c>
      <c r="J39" s="100">
        <v>1</v>
      </c>
      <c r="K39" s="100">
        <f t="shared" si="12"/>
        <v>50</v>
      </c>
      <c r="L39" s="100">
        <f t="shared" si="8"/>
        <v>8</v>
      </c>
      <c r="M39" s="100">
        <f t="shared" si="9"/>
        <v>400</v>
      </c>
      <c r="N39" s="100">
        <v>8</v>
      </c>
      <c r="O39" s="100" t="s">
        <v>17</v>
      </c>
      <c r="P39" s="100" t="s">
        <v>18</v>
      </c>
    </row>
    <row r="40" s="3" customFormat="1" customHeight="1" spans="1:16">
      <c r="A40" s="133">
        <v>37</v>
      </c>
      <c r="B40" s="140" t="s">
        <v>69</v>
      </c>
      <c r="C40" s="140" t="s">
        <v>23</v>
      </c>
      <c r="D40" s="107" t="s">
        <v>16</v>
      </c>
      <c r="E40" s="141">
        <v>55</v>
      </c>
      <c r="F40" s="136">
        <v>7</v>
      </c>
      <c r="G40" s="107">
        <f t="shared" si="10"/>
        <v>385</v>
      </c>
      <c r="H40" s="136">
        <v>0</v>
      </c>
      <c r="I40" s="16">
        <f t="shared" si="11"/>
        <v>0</v>
      </c>
      <c r="J40" s="139">
        <v>3</v>
      </c>
      <c r="K40" s="16">
        <f t="shared" si="12"/>
        <v>165</v>
      </c>
      <c r="L40" s="136">
        <f t="shared" si="8"/>
        <v>4</v>
      </c>
      <c r="M40" s="107">
        <f t="shared" si="9"/>
        <v>220</v>
      </c>
      <c r="N40" s="107">
        <v>4</v>
      </c>
      <c r="O40" s="133" t="s">
        <v>17</v>
      </c>
      <c r="P40" s="107"/>
    </row>
    <row r="41" s="3" customFormat="1" customHeight="1" spans="1:16">
      <c r="A41" s="133">
        <v>38</v>
      </c>
      <c r="B41" s="140" t="s">
        <v>70</v>
      </c>
      <c r="C41" s="140" t="s">
        <v>35</v>
      </c>
      <c r="D41" s="107" t="s">
        <v>16</v>
      </c>
      <c r="E41" s="107">
        <v>30</v>
      </c>
      <c r="F41" s="136">
        <v>2</v>
      </c>
      <c r="G41" s="107">
        <f t="shared" si="10"/>
        <v>60</v>
      </c>
      <c r="H41" s="136">
        <v>0</v>
      </c>
      <c r="I41" s="16">
        <f t="shared" si="11"/>
        <v>0</v>
      </c>
      <c r="J41" s="139">
        <v>1</v>
      </c>
      <c r="K41" s="16">
        <f t="shared" si="12"/>
        <v>30</v>
      </c>
      <c r="L41" s="136">
        <f t="shared" si="8"/>
        <v>1</v>
      </c>
      <c r="M41" s="107">
        <f t="shared" si="9"/>
        <v>30</v>
      </c>
      <c r="N41" s="107">
        <v>1</v>
      </c>
      <c r="O41" s="133" t="s">
        <v>17</v>
      </c>
      <c r="P41" s="107"/>
    </row>
    <row r="42" s="3" customFormat="1" customHeight="1" spans="1:16">
      <c r="A42" s="133">
        <v>39</v>
      </c>
      <c r="B42" s="140" t="s">
        <v>71</v>
      </c>
      <c r="C42" s="140" t="s">
        <v>114</v>
      </c>
      <c r="D42" s="107" t="s">
        <v>21</v>
      </c>
      <c r="E42" s="107">
        <v>15</v>
      </c>
      <c r="F42" s="136">
        <v>10</v>
      </c>
      <c r="G42" s="107">
        <f t="shared" si="10"/>
        <v>150</v>
      </c>
      <c r="H42" s="136">
        <v>0</v>
      </c>
      <c r="I42" s="16">
        <f t="shared" si="11"/>
        <v>0</v>
      </c>
      <c r="J42" s="139">
        <v>8</v>
      </c>
      <c r="K42" s="16">
        <f t="shared" si="12"/>
        <v>120</v>
      </c>
      <c r="L42" s="136">
        <f t="shared" si="8"/>
        <v>2</v>
      </c>
      <c r="M42" s="107">
        <f t="shared" si="9"/>
        <v>30</v>
      </c>
      <c r="N42" s="107">
        <v>2</v>
      </c>
      <c r="O42" s="133" t="s">
        <v>17</v>
      </c>
      <c r="P42" s="107"/>
    </row>
    <row r="43" s="3" customFormat="1" customHeight="1" spans="1:16">
      <c r="A43" s="100">
        <v>40</v>
      </c>
      <c r="B43" s="143" t="s">
        <v>19</v>
      </c>
      <c r="C43" s="143" t="s">
        <v>20</v>
      </c>
      <c r="D43" s="100" t="s">
        <v>21</v>
      </c>
      <c r="E43" s="100">
        <v>12</v>
      </c>
      <c r="F43" s="100">
        <v>1</v>
      </c>
      <c r="G43" s="100">
        <f t="shared" si="10"/>
        <v>12</v>
      </c>
      <c r="H43" s="100">
        <v>0</v>
      </c>
      <c r="I43" s="100">
        <f t="shared" si="11"/>
        <v>0</v>
      </c>
      <c r="J43" s="100"/>
      <c r="K43" s="100">
        <f t="shared" si="12"/>
        <v>0</v>
      </c>
      <c r="L43" s="100">
        <f t="shared" ref="L43:L63" si="13">F43+H43-J43</f>
        <v>1</v>
      </c>
      <c r="M43" s="100">
        <f t="shared" si="9"/>
        <v>12</v>
      </c>
      <c r="N43" s="100">
        <v>1</v>
      </c>
      <c r="O43" s="100" t="s">
        <v>17</v>
      </c>
      <c r="P43" s="100" t="s">
        <v>18</v>
      </c>
    </row>
    <row r="44" s="3" customFormat="1" customHeight="1" spans="1:16">
      <c r="A44" s="100">
        <v>41</v>
      </c>
      <c r="B44" s="143" t="s">
        <v>22</v>
      </c>
      <c r="C44" s="143" t="s">
        <v>23</v>
      </c>
      <c r="D44" s="100" t="s">
        <v>16</v>
      </c>
      <c r="E44" s="100">
        <v>38</v>
      </c>
      <c r="F44" s="100">
        <v>15</v>
      </c>
      <c r="G44" s="100">
        <f t="shared" si="10"/>
        <v>570</v>
      </c>
      <c r="H44" s="100">
        <v>0</v>
      </c>
      <c r="I44" s="100">
        <f t="shared" si="11"/>
        <v>0</v>
      </c>
      <c r="J44" s="100"/>
      <c r="K44" s="100">
        <f t="shared" si="12"/>
        <v>0</v>
      </c>
      <c r="L44" s="100">
        <f t="shared" si="13"/>
        <v>15</v>
      </c>
      <c r="M44" s="100">
        <f t="shared" si="9"/>
        <v>570</v>
      </c>
      <c r="N44" s="100">
        <v>15</v>
      </c>
      <c r="O44" s="100" t="s">
        <v>17</v>
      </c>
      <c r="P44" s="100" t="s">
        <v>18</v>
      </c>
    </row>
    <row r="45" s="3" customFormat="1" customHeight="1" spans="1:16">
      <c r="A45" s="133">
        <v>42</v>
      </c>
      <c r="B45" s="140" t="s">
        <v>72</v>
      </c>
      <c r="C45" s="140" t="s">
        <v>23</v>
      </c>
      <c r="D45" s="107" t="s">
        <v>16</v>
      </c>
      <c r="E45" s="107">
        <v>18</v>
      </c>
      <c r="F45" s="136">
        <v>30</v>
      </c>
      <c r="G45" s="107">
        <f t="shared" si="10"/>
        <v>540</v>
      </c>
      <c r="H45" s="136">
        <v>0</v>
      </c>
      <c r="I45" s="16">
        <f t="shared" si="11"/>
        <v>0</v>
      </c>
      <c r="J45" s="139"/>
      <c r="K45" s="16">
        <f t="shared" si="12"/>
        <v>0</v>
      </c>
      <c r="L45" s="136">
        <f t="shared" si="13"/>
        <v>30</v>
      </c>
      <c r="M45" s="107">
        <f t="shared" si="9"/>
        <v>540</v>
      </c>
      <c r="N45" s="107">
        <v>30</v>
      </c>
      <c r="O45" s="133" t="s">
        <v>17</v>
      </c>
      <c r="P45" s="107"/>
    </row>
    <row r="46" s="3" customFormat="1" customHeight="1" spans="1:16">
      <c r="A46" s="100">
        <v>43</v>
      </c>
      <c r="B46" s="143" t="s">
        <v>24</v>
      </c>
      <c r="C46" s="143" t="s">
        <v>25</v>
      </c>
      <c r="D46" s="100" t="s">
        <v>21</v>
      </c>
      <c r="E46" s="100">
        <v>45</v>
      </c>
      <c r="F46" s="100">
        <v>16</v>
      </c>
      <c r="G46" s="100">
        <f t="shared" si="10"/>
        <v>720</v>
      </c>
      <c r="H46" s="100">
        <v>0</v>
      </c>
      <c r="I46" s="100">
        <f t="shared" si="11"/>
        <v>0</v>
      </c>
      <c r="J46" s="100"/>
      <c r="K46" s="100">
        <f t="shared" si="12"/>
        <v>0</v>
      </c>
      <c r="L46" s="100">
        <f t="shared" si="13"/>
        <v>16</v>
      </c>
      <c r="M46" s="100">
        <f t="shared" si="9"/>
        <v>720</v>
      </c>
      <c r="N46" s="100">
        <v>16</v>
      </c>
      <c r="O46" s="100" t="s">
        <v>17</v>
      </c>
      <c r="P46" s="100" t="s">
        <v>18</v>
      </c>
    </row>
    <row r="47" s="3" customFormat="1" customHeight="1" spans="1:16">
      <c r="A47" s="133">
        <v>44</v>
      </c>
      <c r="B47" s="140" t="s">
        <v>73</v>
      </c>
      <c r="C47" s="140"/>
      <c r="D47" s="107" t="s">
        <v>21</v>
      </c>
      <c r="E47" s="107">
        <v>4</v>
      </c>
      <c r="F47" s="136">
        <v>4</v>
      </c>
      <c r="G47" s="107">
        <f t="shared" si="10"/>
        <v>16</v>
      </c>
      <c r="H47" s="136">
        <v>0</v>
      </c>
      <c r="I47" s="16">
        <f t="shared" si="11"/>
        <v>0</v>
      </c>
      <c r="J47" s="139"/>
      <c r="K47" s="16">
        <f t="shared" si="12"/>
        <v>0</v>
      </c>
      <c r="L47" s="136">
        <f t="shared" si="13"/>
        <v>4</v>
      </c>
      <c r="M47" s="107">
        <f t="shared" si="9"/>
        <v>16</v>
      </c>
      <c r="N47" s="107">
        <v>4</v>
      </c>
      <c r="O47" s="133" t="s">
        <v>17</v>
      </c>
      <c r="P47" s="107"/>
    </row>
    <row r="48" s="3" customFormat="1" customHeight="1" spans="1:16">
      <c r="A48" s="133">
        <v>45</v>
      </c>
      <c r="B48" s="138" t="s">
        <v>74</v>
      </c>
      <c r="C48" s="138" t="s">
        <v>23</v>
      </c>
      <c r="D48" s="107" t="s">
        <v>16</v>
      </c>
      <c r="E48" s="145"/>
      <c r="F48" s="136">
        <v>15</v>
      </c>
      <c r="G48" s="107">
        <f t="shared" si="10"/>
        <v>0</v>
      </c>
      <c r="H48" s="136">
        <v>0</v>
      </c>
      <c r="I48" s="16">
        <f t="shared" si="11"/>
        <v>0</v>
      </c>
      <c r="J48" s="136"/>
      <c r="K48" s="16">
        <f t="shared" si="12"/>
        <v>0</v>
      </c>
      <c r="L48" s="136">
        <f t="shared" si="13"/>
        <v>15</v>
      </c>
      <c r="M48" s="107">
        <f>L48*E48</f>
        <v>0</v>
      </c>
      <c r="N48" s="107">
        <v>15</v>
      </c>
      <c r="O48" s="133" t="s">
        <v>17</v>
      </c>
      <c r="P48" s="107"/>
    </row>
    <row r="49" s="3" customFormat="1" customHeight="1" spans="1:16">
      <c r="A49" s="133">
        <v>46</v>
      </c>
      <c r="B49" s="140" t="s">
        <v>75</v>
      </c>
      <c r="C49" s="140" t="s">
        <v>115</v>
      </c>
      <c r="D49" s="107" t="s">
        <v>16</v>
      </c>
      <c r="E49" s="145"/>
      <c r="F49" s="136">
        <v>6</v>
      </c>
      <c r="G49" s="107">
        <f t="shared" si="10"/>
        <v>0</v>
      </c>
      <c r="H49" s="136">
        <v>0</v>
      </c>
      <c r="I49" s="16">
        <f t="shared" si="11"/>
        <v>0</v>
      </c>
      <c r="J49" s="136"/>
      <c r="K49" s="16">
        <f t="shared" si="12"/>
        <v>0</v>
      </c>
      <c r="L49" s="136">
        <f t="shared" si="13"/>
        <v>6</v>
      </c>
      <c r="M49" s="107">
        <f t="shared" ref="M49:M63" si="14">E49*L49</f>
        <v>0</v>
      </c>
      <c r="N49" s="107">
        <v>6</v>
      </c>
      <c r="O49" s="133" t="s">
        <v>17</v>
      </c>
      <c r="P49" s="107"/>
    </row>
    <row r="50" s="3" customFormat="1" customHeight="1" spans="1:16">
      <c r="A50" s="133">
        <v>47</v>
      </c>
      <c r="B50" s="140" t="s">
        <v>76</v>
      </c>
      <c r="C50" s="140" t="s">
        <v>114</v>
      </c>
      <c r="D50" s="107" t="s">
        <v>21</v>
      </c>
      <c r="E50" s="145"/>
      <c r="F50" s="136">
        <v>14</v>
      </c>
      <c r="G50" s="107">
        <f t="shared" si="10"/>
        <v>0</v>
      </c>
      <c r="H50" s="136">
        <v>0</v>
      </c>
      <c r="I50" s="16">
        <f t="shared" si="11"/>
        <v>0</v>
      </c>
      <c r="J50" s="136"/>
      <c r="K50" s="16">
        <f t="shared" si="12"/>
        <v>0</v>
      </c>
      <c r="L50" s="136">
        <f t="shared" si="13"/>
        <v>14</v>
      </c>
      <c r="M50" s="107">
        <f t="shared" si="14"/>
        <v>0</v>
      </c>
      <c r="N50" s="107">
        <v>14</v>
      </c>
      <c r="O50" s="133" t="s">
        <v>17</v>
      </c>
      <c r="P50" s="107"/>
    </row>
    <row r="51" s="3" customFormat="1" customHeight="1" spans="1:16">
      <c r="A51" s="133">
        <v>48</v>
      </c>
      <c r="B51" s="138" t="s">
        <v>77</v>
      </c>
      <c r="C51" s="138" t="s">
        <v>116</v>
      </c>
      <c r="D51" s="107" t="s">
        <v>21</v>
      </c>
      <c r="E51" s="107">
        <v>7.5</v>
      </c>
      <c r="F51" s="136">
        <v>8</v>
      </c>
      <c r="G51" s="107">
        <f t="shared" si="10"/>
        <v>60</v>
      </c>
      <c r="H51" s="136">
        <v>0</v>
      </c>
      <c r="I51" s="16">
        <f t="shared" si="11"/>
        <v>0</v>
      </c>
      <c r="J51" s="136"/>
      <c r="K51" s="16">
        <f t="shared" si="12"/>
        <v>0</v>
      </c>
      <c r="L51" s="136">
        <f t="shared" si="13"/>
        <v>8</v>
      </c>
      <c r="M51" s="107">
        <f t="shared" si="14"/>
        <v>60</v>
      </c>
      <c r="N51" s="107">
        <v>8</v>
      </c>
      <c r="O51" s="133" t="s">
        <v>17</v>
      </c>
      <c r="P51" s="107"/>
    </row>
    <row r="52" s="3" customFormat="1" customHeight="1" spans="1:16">
      <c r="A52" s="133">
        <v>49</v>
      </c>
      <c r="B52" s="140" t="s">
        <v>78</v>
      </c>
      <c r="C52" s="140" t="s">
        <v>116</v>
      </c>
      <c r="D52" s="107" t="s">
        <v>16</v>
      </c>
      <c r="E52" s="107">
        <v>13</v>
      </c>
      <c r="F52" s="136">
        <v>36</v>
      </c>
      <c r="G52" s="107">
        <f t="shared" si="10"/>
        <v>468</v>
      </c>
      <c r="H52" s="139">
        <v>0</v>
      </c>
      <c r="I52" s="16">
        <f t="shared" si="11"/>
        <v>0</v>
      </c>
      <c r="J52" s="139"/>
      <c r="K52" s="16">
        <f t="shared" si="12"/>
        <v>0</v>
      </c>
      <c r="L52" s="136">
        <f t="shared" si="13"/>
        <v>36</v>
      </c>
      <c r="M52" s="107">
        <f t="shared" si="14"/>
        <v>468</v>
      </c>
      <c r="N52" s="107">
        <v>36</v>
      </c>
      <c r="O52" s="133" t="s">
        <v>17</v>
      </c>
      <c r="P52" s="107"/>
    </row>
    <row r="53" s="3" customFormat="1" customHeight="1" spans="1:16">
      <c r="A53" s="133">
        <v>50</v>
      </c>
      <c r="B53" s="138" t="s">
        <v>83</v>
      </c>
      <c r="C53" s="138" t="s">
        <v>117</v>
      </c>
      <c r="D53" s="107" t="s">
        <v>21</v>
      </c>
      <c r="E53" s="107">
        <v>6</v>
      </c>
      <c r="F53" s="136">
        <v>45</v>
      </c>
      <c r="G53" s="107">
        <f t="shared" si="10"/>
        <v>270</v>
      </c>
      <c r="H53" s="139">
        <v>0</v>
      </c>
      <c r="I53" s="16">
        <f t="shared" si="11"/>
        <v>0</v>
      </c>
      <c r="J53" s="139">
        <v>15</v>
      </c>
      <c r="K53" s="16">
        <f t="shared" si="12"/>
        <v>90</v>
      </c>
      <c r="L53" s="136">
        <f t="shared" si="13"/>
        <v>30</v>
      </c>
      <c r="M53" s="107">
        <f t="shared" si="14"/>
        <v>180</v>
      </c>
      <c r="N53" s="107">
        <v>20</v>
      </c>
      <c r="O53" s="133" t="s">
        <v>17</v>
      </c>
      <c r="P53" s="107"/>
    </row>
    <row r="54" s="6" customFormat="1" customHeight="1" spans="1:16">
      <c r="A54" s="100">
        <v>51</v>
      </c>
      <c r="B54" s="143" t="s">
        <v>26</v>
      </c>
      <c r="C54" s="143" t="s">
        <v>27</v>
      </c>
      <c r="D54" s="100" t="s">
        <v>16</v>
      </c>
      <c r="E54" s="100">
        <v>16</v>
      </c>
      <c r="F54" s="100">
        <v>14</v>
      </c>
      <c r="G54" s="100">
        <f t="shared" si="10"/>
        <v>224</v>
      </c>
      <c r="H54" s="100">
        <v>0</v>
      </c>
      <c r="I54" s="100">
        <f t="shared" si="11"/>
        <v>0</v>
      </c>
      <c r="J54" s="100"/>
      <c r="K54" s="100">
        <f t="shared" si="12"/>
        <v>0</v>
      </c>
      <c r="L54" s="100">
        <f t="shared" si="13"/>
        <v>14</v>
      </c>
      <c r="M54" s="100">
        <f t="shared" si="14"/>
        <v>224</v>
      </c>
      <c r="N54" s="100">
        <v>14</v>
      </c>
      <c r="O54" s="100" t="s">
        <v>17</v>
      </c>
      <c r="P54" s="100" t="s">
        <v>18</v>
      </c>
    </row>
    <row r="55" s="6" customFormat="1" customHeight="1" spans="1:16">
      <c r="A55" s="100">
        <v>52</v>
      </c>
      <c r="B55" s="143" t="s">
        <v>28</v>
      </c>
      <c r="C55" s="143" t="s">
        <v>25</v>
      </c>
      <c r="D55" s="100" t="s">
        <v>16</v>
      </c>
      <c r="E55" s="100">
        <v>45</v>
      </c>
      <c r="F55" s="100">
        <v>19</v>
      </c>
      <c r="G55" s="100">
        <f t="shared" si="10"/>
        <v>855</v>
      </c>
      <c r="H55" s="100">
        <v>0</v>
      </c>
      <c r="I55" s="100">
        <f t="shared" si="11"/>
        <v>0</v>
      </c>
      <c r="J55" s="100"/>
      <c r="K55" s="100">
        <f t="shared" si="12"/>
        <v>0</v>
      </c>
      <c r="L55" s="100">
        <f t="shared" si="13"/>
        <v>19</v>
      </c>
      <c r="M55" s="100">
        <f t="shared" si="14"/>
        <v>855</v>
      </c>
      <c r="N55" s="100">
        <v>19</v>
      </c>
      <c r="O55" s="100" t="s">
        <v>17</v>
      </c>
      <c r="P55" s="100" t="s">
        <v>18</v>
      </c>
    </row>
    <row r="56" s="6" customFormat="1" customHeight="1" spans="1:16">
      <c r="A56" s="100">
        <v>53</v>
      </c>
      <c r="B56" s="143" t="s">
        <v>29</v>
      </c>
      <c r="C56" s="143" t="s">
        <v>30</v>
      </c>
      <c r="D56" s="100" t="s">
        <v>21</v>
      </c>
      <c r="E56" s="144">
        <v>20</v>
      </c>
      <c r="F56" s="100">
        <v>5</v>
      </c>
      <c r="G56" s="100">
        <f t="shared" si="10"/>
        <v>100</v>
      </c>
      <c r="H56" s="100">
        <v>0</v>
      </c>
      <c r="I56" s="100">
        <f t="shared" si="11"/>
        <v>0</v>
      </c>
      <c r="J56" s="100"/>
      <c r="K56" s="100">
        <f t="shared" si="12"/>
        <v>0</v>
      </c>
      <c r="L56" s="100">
        <f t="shared" si="13"/>
        <v>5</v>
      </c>
      <c r="M56" s="100">
        <f t="shared" si="14"/>
        <v>100</v>
      </c>
      <c r="N56" s="100">
        <v>5</v>
      </c>
      <c r="O56" s="100" t="s">
        <v>17</v>
      </c>
      <c r="P56" s="100" t="s">
        <v>18</v>
      </c>
    </row>
    <row r="57" s="6" customFormat="1" customHeight="1" spans="1:16">
      <c r="A57" s="100">
        <v>54</v>
      </c>
      <c r="B57" s="143" t="s">
        <v>31</v>
      </c>
      <c r="C57" s="143" t="s">
        <v>32</v>
      </c>
      <c r="D57" s="100" t="s">
        <v>16</v>
      </c>
      <c r="E57" s="144">
        <v>25</v>
      </c>
      <c r="F57" s="100">
        <v>57</v>
      </c>
      <c r="G57" s="100">
        <f t="shared" si="10"/>
        <v>1425</v>
      </c>
      <c r="H57" s="100">
        <v>0</v>
      </c>
      <c r="I57" s="100">
        <f t="shared" si="11"/>
        <v>0</v>
      </c>
      <c r="J57" s="100"/>
      <c r="K57" s="100">
        <f t="shared" si="12"/>
        <v>0</v>
      </c>
      <c r="L57" s="100">
        <f t="shared" si="13"/>
        <v>57</v>
      </c>
      <c r="M57" s="100">
        <f t="shared" si="14"/>
        <v>1425</v>
      </c>
      <c r="N57" s="100">
        <v>57</v>
      </c>
      <c r="O57" s="100" t="s">
        <v>17</v>
      </c>
      <c r="P57" s="100" t="s">
        <v>18</v>
      </c>
    </row>
    <row r="58" s="6" customFormat="1" customHeight="1" spans="1:16">
      <c r="A58" s="100">
        <v>55</v>
      </c>
      <c r="B58" s="143" t="s">
        <v>33</v>
      </c>
      <c r="C58" s="143" t="s">
        <v>27</v>
      </c>
      <c r="D58" s="100" t="s">
        <v>16</v>
      </c>
      <c r="E58" s="100">
        <v>9</v>
      </c>
      <c r="F58" s="100">
        <v>20</v>
      </c>
      <c r="G58" s="100">
        <f t="shared" si="10"/>
        <v>180</v>
      </c>
      <c r="H58" s="100">
        <v>0</v>
      </c>
      <c r="I58" s="100">
        <f t="shared" si="11"/>
        <v>0</v>
      </c>
      <c r="J58" s="100"/>
      <c r="K58" s="100">
        <f t="shared" si="12"/>
        <v>0</v>
      </c>
      <c r="L58" s="100">
        <f t="shared" si="13"/>
        <v>20</v>
      </c>
      <c r="M58" s="100">
        <f t="shared" si="14"/>
        <v>180</v>
      </c>
      <c r="N58" s="100">
        <v>20</v>
      </c>
      <c r="O58" s="100" t="s">
        <v>17</v>
      </c>
      <c r="P58" s="100" t="s">
        <v>18</v>
      </c>
    </row>
    <row r="59" s="6" customFormat="1" customHeight="1" spans="1:16">
      <c r="A59" s="100">
        <v>56</v>
      </c>
      <c r="B59" s="143" t="s">
        <v>34</v>
      </c>
      <c r="C59" s="143" t="s">
        <v>35</v>
      </c>
      <c r="D59" s="100" t="s">
        <v>16</v>
      </c>
      <c r="E59" s="100">
        <v>30</v>
      </c>
      <c r="F59" s="100">
        <v>17</v>
      </c>
      <c r="G59" s="100">
        <f t="shared" si="10"/>
        <v>510</v>
      </c>
      <c r="H59" s="100">
        <v>0</v>
      </c>
      <c r="I59" s="100">
        <f t="shared" si="11"/>
        <v>0</v>
      </c>
      <c r="J59" s="100"/>
      <c r="K59" s="100">
        <f t="shared" si="12"/>
        <v>0</v>
      </c>
      <c r="L59" s="100">
        <f t="shared" si="13"/>
        <v>17</v>
      </c>
      <c r="M59" s="100">
        <f t="shared" si="14"/>
        <v>510</v>
      </c>
      <c r="N59" s="100">
        <v>17</v>
      </c>
      <c r="O59" s="100" t="s">
        <v>17</v>
      </c>
      <c r="P59" s="100" t="s">
        <v>18</v>
      </c>
    </row>
    <row r="60" s="3" customFormat="1" customHeight="1" spans="1:16">
      <c r="A60" s="16">
        <v>56</v>
      </c>
      <c r="B60" s="138" t="s">
        <v>85</v>
      </c>
      <c r="C60" s="138"/>
      <c r="D60" s="107" t="s">
        <v>128</v>
      </c>
      <c r="E60" s="107">
        <v>1.5</v>
      </c>
      <c r="F60" s="136">
        <v>15</v>
      </c>
      <c r="G60" s="107">
        <f t="shared" si="10"/>
        <v>22.5</v>
      </c>
      <c r="H60" s="139">
        <v>0</v>
      </c>
      <c r="I60" s="16">
        <f t="shared" si="11"/>
        <v>0</v>
      </c>
      <c r="J60" s="139"/>
      <c r="K60" s="16">
        <f t="shared" si="12"/>
        <v>0</v>
      </c>
      <c r="L60" s="136">
        <f t="shared" si="13"/>
        <v>15</v>
      </c>
      <c r="M60" s="107">
        <f t="shared" si="14"/>
        <v>22.5</v>
      </c>
      <c r="N60" s="107">
        <v>15</v>
      </c>
      <c r="O60" s="107" t="s">
        <v>17</v>
      </c>
      <c r="P60" s="107"/>
    </row>
    <row r="61" s="3" customFormat="1" customHeight="1" spans="1:16">
      <c r="A61" s="16">
        <v>57</v>
      </c>
      <c r="B61" s="138" t="s">
        <v>129</v>
      </c>
      <c r="C61" s="138"/>
      <c r="D61" s="107" t="s">
        <v>127</v>
      </c>
      <c r="E61" s="107">
        <v>4.9</v>
      </c>
      <c r="F61" s="136">
        <v>0</v>
      </c>
      <c r="G61" s="107">
        <f t="shared" si="10"/>
        <v>0</v>
      </c>
      <c r="H61" s="139">
        <v>20</v>
      </c>
      <c r="I61" s="16">
        <f t="shared" si="11"/>
        <v>98</v>
      </c>
      <c r="J61" s="139"/>
      <c r="K61" s="16">
        <f t="shared" si="12"/>
        <v>0</v>
      </c>
      <c r="L61" s="136">
        <f t="shared" si="13"/>
        <v>20</v>
      </c>
      <c r="M61" s="107">
        <f t="shared" si="14"/>
        <v>98</v>
      </c>
      <c r="N61" s="107">
        <v>20</v>
      </c>
      <c r="O61" s="107" t="s">
        <v>17</v>
      </c>
      <c r="P61" s="107"/>
    </row>
    <row r="62" s="3" customFormat="1" customHeight="1" spans="1:16">
      <c r="A62" s="16">
        <v>58</v>
      </c>
      <c r="B62" s="138" t="s">
        <v>130</v>
      </c>
      <c r="C62" s="138"/>
      <c r="D62" s="107" t="s">
        <v>88</v>
      </c>
      <c r="E62" s="107">
        <v>3</v>
      </c>
      <c r="F62" s="136">
        <v>0</v>
      </c>
      <c r="G62" s="107">
        <f t="shared" si="10"/>
        <v>0</v>
      </c>
      <c r="H62" s="139">
        <v>22</v>
      </c>
      <c r="I62" s="16">
        <f t="shared" si="11"/>
        <v>66</v>
      </c>
      <c r="J62" s="139">
        <v>22</v>
      </c>
      <c r="K62" s="16">
        <f t="shared" si="12"/>
        <v>66</v>
      </c>
      <c r="L62" s="136">
        <f t="shared" si="13"/>
        <v>0</v>
      </c>
      <c r="M62" s="107">
        <f t="shared" si="14"/>
        <v>0</v>
      </c>
      <c r="N62" s="107">
        <v>0</v>
      </c>
      <c r="O62" s="107" t="s">
        <v>17</v>
      </c>
      <c r="P62" s="107"/>
    </row>
    <row r="63" s="3" customFormat="1" customHeight="1" spans="1:16">
      <c r="A63" s="16">
        <v>59</v>
      </c>
      <c r="B63" s="138" t="s">
        <v>92</v>
      </c>
      <c r="C63" s="138"/>
      <c r="D63" s="107" t="s">
        <v>127</v>
      </c>
      <c r="E63" s="107">
        <v>9</v>
      </c>
      <c r="F63" s="136">
        <v>0</v>
      </c>
      <c r="G63" s="107"/>
      <c r="H63" s="139">
        <v>6.15</v>
      </c>
      <c r="I63" s="16">
        <f t="shared" si="11"/>
        <v>55.35</v>
      </c>
      <c r="J63" s="139">
        <v>6.15</v>
      </c>
      <c r="K63" s="16">
        <f t="shared" si="12"/>
        <v>55.35</v>
      </c>
      <c r="L63" s="136">
        <f t="shared" si="13"/>
        <v>0</v>
      </c>
      <c r="M63" s="107">
        <f t="shared" si="14"/>
        <v>0</v>
      </c>
      <c r="N63" s="107"/>
      <c r="O63" s="107" t="s">
        <v>17</v>
      </c>
      <c r="P63" s="107"/>
    </row>
    <row r="64" customHeight="1" spans="1:16">
      <c r="A64" s="146">
        <v>60</v>
      </c>
      <c r="B64" s="147" t="s">
        <v>36</v>
      </c>
      <c r="C64" s="147"/>
      <c r="D64" s="146"/>
      <c r="E64" s="146"/>
      <c r="F64" s="146">
        <f>SUM(F4:F63)</f>
        <v>542</v>
      </c>
      <c r="G64" s="146">
        <f t="shared" ref="G64:O64" si="15">SUM(G4:G63)</f>
        <v>15132.5</v>
      </c>
      <c r="H64" s="146">
        <f t="shared" si="15"/>
        <v>184.15</v>
      </c>
      <c r="I64" s="146">
        <f t="shared" si="15"/>
        <v>3280.85</v>
      </c>
      <c r="J64" s="146">
        <f t="shared" si="15"/>
        <v>117.15</v>
      </c>
      <c r="K64" s="146">
        <f t="shared" si="15"/>
        <v>2110.85</v>
      </c>
      <c r="L64" s="146">
        <f t="shared" si="15"/>
        <v>609</v>
      </c>
      <c r="M64" s="146">
        <f t="shared" si="15"/>
        <v>16302.5</v>
      </c>
      <c r="N64" s="146">
        <f t="shared" si="15"/>
        <v>579</v>
      </c>
      <c r="O64" s="146">
        <f t="shared" si="15"/>
        <v>0</v>
      </c>
      <c r="P64" s="146" t="s">
        <v>37</v>
      </c>
    </row>
    <row r="65" customHeight="1" spans="6:12">
      <c r="F65" s="76"/>
      <c r="H65" s="3"/>
      <c r="J65" s="3"/>
      <c r="L65" s="3"/>
    </row>
    <row r="66" customHeight="1" spans="6:12">
      <c r="F66" s="76"/>
      <c r="H66" s="3"/>
      <c r="J66" s="3"/>
      <c r="L66" s="3"/>
    </row>
    <row r="67" customHeight="1" spans="6:12">
      <c r="F67" s="76"/>
      <c r="H67" s="3"/>
      <c r="J67" s="3"/>
      <c r="L67" s="3"/>
    </row>
    <row r="68" customHeight="1" spans="6:12">
      <c r="F68" s="76"/>
      <c r="H68" s="3"/>
      <c r="J68" s="3"/>
      <c r="L68" s="3"/>
    </row>
    <row r="69" customHeight="1" spans="6:12">
      <c r="F69" s="76"/>
      <c r="H69" s="3"/>
      <c r="J69" s="3"/>
      <c r="L69" s="3"/>
    </row>
    <row r="70" customHeight="1" spans="6:12">
      <c r="F70" s="76"/>
      <c r="H70" s="3"/>
      <c r="J70" s="3"/>
      <c r="L70" s="3"/>
    </row>
    <row r="71" customHeight="1" spans="6:12">
      <c r="F71" s="76"/>
      <c r="H71" s="3"/>
      <c r="J71" s="3"/>
      <c r="L71" s="3"/>
    </row>
    <row r="72" customHeight="1" spans="6:12">
      <c r="F72" s="76"/>
      <c r="H72" s="3"/>
      <c r="J72" s="3"/>
      <c r="L72" s="3"/>
    </row>
    <row r="73" customHeight="1" spans="6:12">
      <c r="F73" s="76"/>
      <c r="H73" s="3"/>
      <c r="J73" s="3"/>
      <c r="L73" s="3"/>
    </row>
    <row r="74" customHeight="1" spans="6:12">
      <c r="F74" s="76"/>
      <c r="H74" s="3"/>
      <c r="J74" s="3"/>
      <c r="L74" s="3"/>
    </row>
    <row r="75" customHeight="1" spans="6:12">
      <c r="F75" s="76"/>
      <c r="H75" s="3"/>
      <c r="J75" s="3"/>
      <c r="L75" s="3"/>
    </row>
    <row r="76" customHeight="1" spans="6:12">
      <c r="F76" s="76"/>
      <c r="H76" s="3"/>
      <c r="J76" s="3"/>
      <c r="L76" s="3"/>
    </row>
    <row r="77" customHeight="1" spans="6:12">
      <c r="F77" s="76"/>
      <c r="H77" s="3"/>
      <c r="J77" s="3"/>
      <c r="L77" s="3"/>
    </row>
    <row r="78" customHeight="1" spans="6:12">
      <c r="F78" s="76"/>
      <c r="H78" s="3"/>
      <c r="J78" s="3"/>
      <c r="L78" s="3"/>
    </row>
    <row r="79" customHeight="1" spans="6:12">
      <c r="F79" s="76"/>
      <c r="H79" s="3"/>
      <c r="J79" s="3"/>
      <c r="L79" s="3"/>
    </row>
    <row r="80" customHeight="1" spans="6:12">
      <c r="F80" s="76"/>
      <c r="H80" s="3"/>
      <c r="J80" s="3"/>
      <c r="L80" s="3"/>
    </row>
    <row r="81" customHeight="1" spans="6:12">
      <c r="F81" s="76"/>
      <c r="H81" s="3"/>
      <c r="J81" s="3"/>
      <c r="L81" s="3"/>
    </row>
    <row r="82" customHeight="1" spans="8:12">
      <c r="H82" s="3"/>
      <c r="J82" s="3"/>
      <c r="L82" s="3"/>
    </row>
    <row r="83" customHeight="1" spans="8:12">
      <c r="H83" s="3"/>
      <c r="J83" s="3"/>
      <c r="L83" s="3"/>
    </row>
    <row r="84" customHeight="1" spans="8:12">
      <c r="H84" s="3"/>
      <c r="J84" s="3"/>
      <c r="L84" s="3"/>
    </row>
    <row r="85" customHeight="1" spans="8:12">
      <c r="H85" s="3"/>
      <c r="J85" s="3"/>
      <c r="L85" s="3"/>
    </row>
    <row r="86" customHeight="1" spans="8:12">
      <c r="H86" s="3"/>
      <c r="J86" s="3"/>
      <c r="L86" s="3"/>
    </row>
    <row r="87" customHeight="1" spans="8:12">
      <c r="H87" s="3"/>
      <c r="J87" s="3"/>
      <c r="L87" s="3"/>
    </row>
    <row r="88" customHeight="1" spans="8:12">
      <c r="H88" s="3"/>
      <c r="J88" s="3"/>
      <c r="L88" s="3"/>
    </row>
    <row r="89" customHeight="1" spans="8:12">
      <c r="H89" s="3"/>
      <c r="J89" s="3"/>
      <c r="L89" s="3"/>
    </row>
    <row r="90" customHeight="1" spans="8:12">
      <c r="H90" s="3"/>
      <c r="J90" s="3"/>
      <c r="L90" s="3"/>
    </row>
    <row r="91" customHeight="1" spans="8:12">
      <c r="H91" s="3"/>
      <c r="J91" s="3"/>
      <c r="L91" s="3"/>
    </row>
    <row r="92" customHeight="1" spans="8:12">
      <c r="H92" s="3"/>
      <c r="J92" s="3"/>
      <c r="L92" s="3"/>
    </row>
    <row r="93" customHeight="1" spans="8:12">
      <c r="H93" s="3"/>
      <c r="J93" s="3"/>
      <c r="L93" s="3"/>
    </row>
    <row r="94" customHeight="1" spans="8:12">
      <c r="H94" s="3"/>
      <c r="J94" s="3"/>
      <c r="L94" s="3"/>
    </row>
    <row r="95" customHeight="1" spans="8:12">
      <c r="H95" s="3"/>
      <c r="J95" s="3"/>
      <c r="L95" s="3"/>
    </row>
    <row r="96" customHeight="1" spans="8:12">
      <c r="H96" s="3"/>
      <c r="J96" s="3"/>
      <c r="L96" s="3"/>
    </row>
    <row r="97" customHeight="1" spans="8:12">
      <c r="H97" s="3"/>
      <c r="J97" s="3"/>
      <c r="L97" s="3"/>
    </row>
    <row r="98" customHeight="1" spans="8:12">
      <c r="H98" s="3"/>
      <c r="J98" s="3"/>
      <c r="L98" s="3"/>
    </row>
    <row r="99" customHeight="1" spans="8:12">
      <c r="H99" s="3"/>
      <c r="J99" s="3"/>
      <c r="L99" s="3"/>
    </row>
    <row r="100" customHeight="1" spans="8:12">
      <c r="H100" s="3"/>
      <c r="J100" s="3"/>
      <c r="L100" s="3"/>
    </row>
    <row r="101" customHeight="1" spans="8:12">
      <c r="H101" s="3"/>
      <c r="J101" s="3"/>
      <c r="L101" s="3"/>
    </row>
    <row r="102" customHeight="1" spans="8:12">
      <c r="H102" s="3"/>
      <c r="J102" s="3"/>
      <c r="L102" s="3"/>
    </row>
    <row r="103" customHeight="1" spans="8:12">
      <c r="H103" s="3"/>
      <c r="J103" s="3"/>
      <c r="L103" s="3"/>
    </row>
    <row r="104" customHeight="1" spans="8:12">
      <c r="H104" s="3"/>
      <c r="J104" s="3"/>
      <c r="L104" s="3"/>
    </row>
    <row r="105" customHeight="1" spans="8:12">
      <c r="H105" s="3"/>
      <c r="J105" s="3"/>
      <c r="L105" s="3"/>
    </row>
    <row r="106" customHeight="1" spans="8:12">
      <c r="H106" s="3"/>
      <c r="J106" s="3"/>
      <c r="L106" s="3"/>
    </row>
    <row r="107" customHeight="1" spans="8:12">
      <c r="H107" s="3"/>
      <c r="J107" s="3"/>
      <c r="L107" s="3"/>
    </row>
    <row r="108" customHeight="1" spans="8:12">
      <c r="H108" s="3"/>
      <c r="J108" s="3"/>
      <c r="L108" s="3"/>
    </row>
    <row r="109" customHeight="1" spans="8:12">
      <c r="H109" s="3"/>
      <c r="J109" s="3"/>
      <c r="L109" s="3"/>
    </row>
    <row r="110" customHeight="1" spans="8:12">
      <c r="H110" s="3"/>
      <c r="J110" s="3"/>
      <c r="L110" s="3"/>
    </row>
    <row r="111" customHeight="1" spans="8:12">
      <c r="H111" s="3"/>
      <c r="J111" s="3"/>
      <c r="L111" s="3"/>
    </row>
    <row r="112" customHeight="1" spans="8:12">
      <c r="H112" s="3"/>
      <c r="J112" s="3"/>
      <c r="L112" s="3"/>
    </row>
    <row r="113" customHeight="1" spans="8:12">
      <c r="H113" s="3"/>
      <c r="J113" s="3"/>
      <c r="L113" s="3"/>
    </row>
    <row r="114" customHeight="1" spans="8:12">
      <c r="H114" s="3"/>
      <c r="J114" s="3"/>
      <c r="L114" s="3"/>
    </row>
    <row r="115" customHeight="1" spans="8:12">
      <c r="H115" s="3"/>
      <c r="J115" s="3"/>
      <c r="L115" s="3"/>
    </row>
    <row r="116" customHeight="1" spans="8:12">
      <c r="H116" s="3"/>
      <c r="J116" s="3"/>
      <c r="L116" s="3"/>
    </row>
    <row r="117" customHeight="1" spans="8:12">
      <c r="H117" s="3"/>
      <c r="J117" s="3"/>
      <c r="L117" s="3"/>
    </row>
    <row r="118" customHeight="1" spans="8:12">
      <c r="H118" s="3"/>
      <c r="J118" s="3"/>
      <c r="L118" s="3"/>
    </row>
    <row r="119" customHeight="1" spans="8:12">
      <c r="H119" s="3"/>
      <c r="J119" s="3"/>
      <c r="L119" s="3"/>
    </row>
    <row r="120" customHeight="1" spans="8:12">
      <c r="H120" s="3"/>
      <c r="J120" s="3"/>
      <c r="L120" s="3"/>
    </row>
    <row r="121" customHeight="1" spans="8:12">
      <c r="H121" s="3"/>
      <c r="J121" s="3"/>
      <c r="L121" s="3"/>
    </row>
    <row r="122" customHeight="1" spans="8:12">
      <c r="H122" s="3"/>
      <c r="J122" s="3"/>
      <c r="L122" s="3"/>
    </row>
    <row r="123" customHeight="1" spans="8:12">
      <c r="H123" s="3"/>
      <c r="J123" s="3"/>
      <c r="L123" s="3"/>
    </row>
    <row r="124" customHeight="1" spans="8:12">
      <c r="H124" s="3"/>
      <c r="J124" s="3"/>
      <c r="L124" s="3"/>
    </row>
    <row r="125" customHeight="1" spans="8:12">
      <c r="H125" s="3"/>
      <c r="J125" s="3"/>
      <c r="L125" s="3"/>
    </row>
    <row r="126" customHeight="1" spans="8:12">
      <c r="H126" s="3"/>
      <c r="J126" s="3"/>
      <c r="L126" s="3"/>
    </row>
    <row r="127" customHeight="1" spans="8:12">
      <c r="H127" s="3"/>
      <c r="J127" s="3"/>
      <c r="L127" s="3"/>
    </row>
    <row r="128" customHeight="1" spans="8:12">
      <c r="H128" s="3"/>
      <c r="J128" s="3"/>
      <c r="L128" s="3"/>
    </row>
    <row r="129" customHeight="1" spans="8:12">
      <c r="H129" s="3"/>
      <c r="J129" s="3"/>
      <c r="L129" s="3"/>
    </row>
    <row r="130" customHeight="1" spans="8:12">
      <c r="H130" s="3"/>
      <c r="J130" s="3"/>
      <c r="L130" s="3"/>
    </row>
    <row r="131" customHeight="1" spans="8:12">
      <c r="H131" s="3"/>
      <c r="J131" s="3"/>
      <c r="L131" s="3"/>
    </row>
    <row r="132" customHeight="1" spans="8:12">
      <c r="H132" s="3"/>
      <c r="J132" s="3"/>
      <c r="L132" s="3"/>
    </row>
    <row r="133" customHeight="1" spans="8:12">
      <c r="H133" s="3"/>
      <c r="J133" s="3"/>
      <c r="L133" s="3"/>
    </row>
    <row r="134" customHeight="1" spans="8:12">
      <c r="H134" s="3"/>
      <c r="J134" s="3"/>
      <c r="L134" s="3"/>
    </row>
    <row r="135" customHeight="1" spans="8:12">
      <c r="H135" s="3"/>
      <c r="J135" s="3"/>
      <c r="L135" s="3"/>
    </row>
    <row r="136" customHeight="1" spans="8:12">
      <c r="H136" s="3"/>
      <c r="J136" s="3"/>
      <c r="L136" s="3"/>
    </row>
    <row r="137" customHeight="1" spans="8:12">
      <c r="H137" s="3"/>
      <c r="J137" s="3"/>
      <c r="L137" s="3"/>
    </row>
    <row r="138" customHeight="1" spans="8:12">
      <c r="H138" s="6"/>
      <c r="I138" s="6"/>
      <c r="J138" s="7"/>
      <c r="K138" s="6"/>
      <c r="L138" s="7"/>
    </row>
    <row r="139" customHeight="1" spans="8:12">
      <c r="H139" s="6"/>
      <c r="I139" s="6"/>
      <c r="J139" s="7"/>
      <c r="K139" s="6"/>
      <c r="L139" s="7"/>
    </row>
    <row r="140" customHeight="1" spans="8:12">
      <c r="H140" s="6"/>
      <c r="I140" s="6"/>
      <c r="J140" s="7"/>
      <c r="K140" s="6"/>
      <c r="L140" s="7"/>
    </row>
    <row r="141" customHeight="1" spans="8:12">
      <c r="H141" s="6"/>
      <c r="I141" s="6"/>
      <c r="J141" s="7"/>
      <c r="K141" s="6"/>
      <c r="L141" s="7"/>
    </row>
    <row r="142" customHeight="1" spans="8:12">
      <c r="H142" s="6"/>
      <c r="I142" s="6"/>
      <c r="J142" s="7"/>
      <c r="K142" s="6"/>
      <c r="L142" s="7"/>
    </row>
    <row r="143" customHeight="1" spans="8:12">
      <c r="H143" s="6"/>
      <c r="I143" s="6"/>
      <c r="J143" s="7"/>
      <c r="K143" s="6"/>
      <c r="L143" s="7"/>
    </row>
    <row r="144" customHeight="1" spans="8:12">
      <c r="H144" s="6"/>
      <c r="I144" s="6"/>
      <c r="J144" s="7"/>
      <c r="K144" s="6"/>
      <c r="L144" s="7"/>
    </row>
    <row r="145" customHeight="1" spans="8:12">
      <c r="H145" s="6"/>
      <c r="I145" s="6"/>
      <c r="J145" s="7"/>
      <c r="K145" s="6"/>
      <c r="L145" s="7"/>
    </row>
    <row r="146" customHeight="1" spans="8:12">
      <c r="H146" s="6"/>
      <c r="I146" s="6"/>
      <c r="J146" s="7"/>
      <c r="K146" s="6"/>
      <c r="L146" s="7"/>
    </row>
    <row r="147" customHeight="1" spans="8:12">
      <c r="H147" s="6"/>
      <c r="I147" s="6"/>
      <c r="J147" s="7"/>
      <c r="K147" s="6"/>
      <c r="L147" s="7"/>
    </row>
    <row r="148" customHeight="1" spans="8:12">
      <c r="H148" s="6"/>
      <c r="I148" s="6"/>
      <c r="J148" s="7"/>
      <c r="K148" s="6"/>
      <c r="L148" s="7"/>
    </row>
    <row r="149" customHeight="1" spans="8:12">
      <c r="H149" s="6"/>
      <c r="I149" s="6"/>
      <c r="J149" s="7"/>
      <c r="K149" s="6"/>
      <c r="L149" s="7"/>
    </row>
    <row r="150" customHeight="1" spans="8:12">
      <c r="H150" s="6"/>
      <c r="I150" s="6"/>
      <c r="J150" s="7"/>
      <c r="K150" s="6"/>
      <c r="L150" s="7"/>
    </row>
    <row r="151" customHeight="1" spans="8:12">
      <c r="H151" s="6"/>
      <c r="I151" s="6"/>
      <c r="J151" s="7"/>
      <c r="K151" s="6"/>
      <c r="L151" s="7"/>
    </row>
    <row r="152" customHeight="1" spans="8:12">
      <c r="H152" s="6"/>
      <c r="I152" s="6"/>
      <c r="J152" s="7"/>
      <c r="K152" s="6"/>
      <c r="L152" s="7"/>
    </row>
    <row r="153" customHeight="1" spans="8:12">
      <c r="H153" s="6"/>
      <c r="I153" s="6"/>
      <c r="J153" s="7"/>
      <c r="K153" s="6"/>
      <c r="L153" s="7"/>
    </row>
    <row r="154" customHeight="1" spans="8:12">
      <c r="H154" s="6"/>
      <c r="I154" s="6"/>
      <c r="J154" s="7"/>
      <c r="K154" s="6"/>
      <c r="L154" s="7"/>
    </row>
    <row r="155" customHeight="1" spans="8:12">
      <c r="H155" s="6"/>
      <c r="I155" s="6"/>
      <c r="J155" s="7"/>
      <c r="K155" s="6"/>
      <c r="L155" s="7"/>
    </row>
    <row r="156" customHeight="1" spans="8:12">
      <c r="H156" s="6"/>
      <c r="I156" s="6"/>
      <c r="J156" s="7"/>
      <c r="K156" s="6"/>
      <c r="L156" s="7"/>
    </row>
    <row r="157" customHeight="1" spans="8:12">
      <c r="H157" s="6"/>
      <c r="I157" s="6"/>
      <c r="J157" s="7"/>
      <c r="K157" s="6"/>
      <c r="L157" s="7"/>
    </row>
    <row r="158" customHeight="1" spans="8:12">
      <c r="H158" s="6"/>
      <c r="I158" s="6"/>
      <c r="J158" s="7"/>
      <c r="K158" s="6"/>
      <c r="L158" s="7"/>
    </row>
    <row r="159" customHeight="1" spans="8:12">
      <c r="H159" s="6"/>
      <c r="I159" s="6"/>
      <c r="J159" s="7"/>
      <c r="K159" s="6"/>
      <c r="L159" s="7"/>
    </row>
    <row r="160" customHeight="1" spans="8:12">
      <c r="H160" s="6"/>
      <c r="I160" s="6"/>
      <c r="J160" s="7"/>
      <c r="K160" s="6"/>
      <c r="L160" s="7"/>
    </row>
    <row r="161" customHeight="1" spans="8:12">
      <c r="H161" s="6"/>
      <c r="I161" s="6"/>
      <c r="J161" s="7"/>
      <c r="K161" s="6"/>
      <c r="L161" s="7"/>
    </row>
    <row r="162" customHeight="1" spans="8:12">
      <c r="H162" s="6"/>
      <c r="I162" s="6"/>
      <c r="J162" s="7"/>
      <c r="K162" s="6"/>
      <c r="L162" s="7"/>
    </row>
    <row r="163" customHeight="1" spans="8:12">
      <c r="H163" s="6"/>
      <c r="I163" s="6"/>
      <c r="J163" s="7"/>
      <c r="K163" s="6"/>
      <c r="L163" s="7"/>
    </row>
    <row r="164" customHeight="1" spans="8:12">
      <c r="H164" s="6"/>
      <c r="I164" s="6"/>
      <c r="J164" s="7"/>
      <c r="K164" s="6"/>
      <c r="L164" s="7"/>
    </row>
    <row r="165" customHeight="1" spans="8:12">
      <c r="H165" s="6"/>
      <c r="I165" s="6"/>
      <c r="J165" s="7"/>
      <c r="K165" s="6"/>
      <c r="L165" s="7"/>
    </row>
    <row r="166" customHeight="1" spans="8:12">
      <c r="H166" s="6"/>
      <c r="I166" s="6"/>
      <c r="J166" s="7"/>
      <c r="K166" s="6"/>
      <c r="L166" s="7"/>
    </row>
    <row r="167" customHeight="1" spans="8:12">
      <c r="H167" s="6"/>
      <c r="I167" s="6"/>
      <c r="J167" s="7"/>
      <c r="K167" s="6"/>
      <c r="L167" s="7"/>
    </row>
    <row r="168" customHeight="1" spans="8:12">
      <c r="H168" s="6"/>
      <c r="I168" s="6"/>
      <c r="J168" s="7"/>
      <c r="K168" s="6"/>
      <c r="L168" s="7"/>
    </row>
    <row r="169" customHeight="1" spans="8:12">
      <c r="H169" s="6"/>
      <c r="I169" s="6"/>
      <c r="J169" s="7"/>
      <c r="K169" s="6"/>
      <c r="L169" s="7"/>
    </row>
    <row r="170" customHeight="1" spans="8:12">
      <c r="H170" s="6"/>
      <c r="I170" s="6"/>
      <c r="J170" s="7"/>
      <c r="K170" s="6"/>
      <c r="L170" s="7"/>
    </row>
    <row r="171" customHeight="1" spans="8:12">
      <c r="H171" s="6"/>
      <c r="I171" s="6"/>
      <c r="J171" s="7"/>
      <c r="K171" s="6"/>
      <c r="L171" s="7"/>
    </row>
    <row r="172" customHeight="1" spans="8:12">
      <c r="H172" s="6"/>
      <c r="I172" s="6"/>
      <c r="J172" s="7"/>
      <c r="K172" s="6"/>
      <c r="L172" s="7"/>
    </row>
    <row r="173" customHeight="1" spans="8:12">
      <c r="H173" s="6"/>
      <c r="I173" s="6"/>
      <c r="J173" s="7"/>
      <c r="K173" s="6"/>
      <c r="L173" s="7"/>
    </row>
    <row r="174" customHeight="1" spans="8:12">
      <c r="H174" s="6"/>
      <c r="I174" s="6"/>
      <c r="J174" s="7"/>
      <c r="K174" s="6"/>
      <c r="L174" s="7"/>
    </row>
    <row r="175" customHeight="1" spans="8:12">
      <c r="H175" s="6"/>
      <c r="I175" s="6"/>
      <c r="J175" s="7"/>
      <c r="K175" s="6"/>
      <c r="L175" s="7"/>
    </row>
    <row r="176" customHeight="1" spans="8:12">
      <c r="H176" s="6"/>
      <c r="I176" s="6"/>
      <c r="J176" s="7"/>
      <c r="K176" s="6"/>
      <c r="L176" s="7"/>
    </row>
    <row r="177" customHeight="1" spans="8:12">
      <c r="H177" s="6"/>
      <c r="I177" s="6"/>
      <c r="J177" s="7"/>
      <c r="K177" s="6"/>
      <c r="L177" s="7"/>
    </row>
    <row r="178" customHeight="1" spans="8:12">
      <c r="H178" s="6"/>
      <c r="I178" s="6"/>
      <c r="J178" s="7"/>
      <c r="K178" s="6"/>
      <c r="L178" s="7"/>
    </row>
    <row r="179" customHeight="1" spans="8:12">
      <c r="H179" s="6"/>
      <c r="I179" s="6"/>
      <c r="J179" s="7"/>
      <c r="K179" s="6"/>
      <c r="L179" s="7"/>
    </row>
    <row r="180" customHeight="1" spans="8:12">
      <c r="H180" s="6"/>
      <c r="I180" s="6"/>
      <c r="J180" s="7"/>
      <c r="K180" s="6"/>
      <c r="L180" s="7"/>
    </row>
    <row r="181" customHeight="1" spans="8:12">
      <c r="H181" s="6"/>
      <c r="I181" s="6"/>
      <c r="J181" s="7"/>
      <c r="K181" s="6"/>
      <c r="L181" s="7"/>
    </row>
    <row r="182" customHeight="1" spans="8:12">
      <c r="H182" s="6"/>
      <c r="I182" s="6"/>
      <c r="J182" s="7"/>
      <c r="K182" s="6"/>
      <c r="L182" s="7"/>
    </row>
    <row r="183" customHeight="1" spans="8:12">
      <c r="H183" s="6"/>
      <c r="I183" s="6"/>
      <c r="J183" s="7"/>
      <c r="K183" s="6"/>
      <c r="L183" s="7"/>
    </row>
    <row r="184" customHeight="1" spans="8:12">
      <c r="H184" s="6"/>
      <c r="I184" s="6"/>
      <c r="J184" s="7"/>
      <c r="K184" s="6"/>
      <c r="L184" s="7"/>
    </row>
    <row r="185" customHeight="1" spans="8:12">
      <c r="H185" s="6"/>
      <c r="I185" s="6"/>
      <c r="J185" s="7"/>
      <c r="K185" s="6"/>
      <c r="L185" s="7"/>
    </row>
    <row r="186" customHeight="1" spans="8:12">
      <c r="H186" s="6"/>
      <c r="I186" s="6"/>
      <c r="J186" s="7"/>
      <c r="K186" s="6"/>
      <c r="L186" s="7"/>
    </row>
    <row r="187" customHeight="1" spans="8:12">
      <c r="H187" s="6"/>
      <c r="I187" s="6"/>
      <c r="J187" s="7"/>
      <c r="K187" s="6"/>
      <c r="L187" s="7"/>
    </row>
    <row r="188" customHeight="1" spans="8:12">
      <c r="H188" s="6"/>
      <c r="I188" s="6"/>
      <c r="J188" s="7"/>
      <c r="K188" s="6"/>
      <c r="L188" s="7"/>
    </row>
    <row r="189" customHeight="1" spans="8:12">
      <c r="H189" s="6"/>
      <c r="I189" s="6"/>
      <c r="J189" s="7"/>
      <c r="K189" s="6"/>
      <c r="L189" s="7"/>
    </row>
    <row r="190" customHeight="1" spans="8:12">
      <c r="H190" s="6"/>
      <c r="I190" s="6"/>
      <c r="J190" s="7"/>
      <c r="K190" s="6"/>
      <c r="L190" s="7"/>
    </row>
    <row r="191" customHeight="1" spans="8:12">
      <c r="H191" s="6"/>
      <c r="I191" s="6"/>
      <c r="J191" s="7"/>
      <c r="K191" s="6"/>
      <c r="L191" s="7"/>
    </row>
    <row r="192" customHeight="1" spans="8:12">
      <c r="H192" s="6"/>
      <c r="I192" s="6"/>
      <c r="J192" s="7"/>
      <c r="K192" s="6"/>
      <c r="L192" s="7"/>
    </row>
    <row r="193" customHeight="1" spans="8:12">
      <c r="H193" s="6"/>
      <c r="I193" s="6"/>
      <c r="J193" s="7"/>
      <c r="K193" s="6"/>
      <c r="L193" s="7"/>
    </row>
    <row r="194" customHeight="1" spans="6:12">
      <c r="F194" s="87"/>
      <c r="H194" s="6"/>
      <c r="I194" s="6"/>
      <c r="J194" s="7"/>
      <c r="K194" s="6"/>
      <c r="L194" s="7"/>
    </row>
    <row r="195" customHeight="1" spans="8:12">
      <c r="H195" s="6"/>
      <c r="I195" s="6"/>
      <c r="J195" s="7"/>
      <c r="K195" s="6"/>
      <c r="L195" s="7"/>
    </row>
    <row r="196" customHeight="1" spans="8:12">
      <c r="H196" s="6"/>
      <c r="I196" s="6"/>
      <c r="J196" s="7"/>
      <c r="K196" s="6"/>
      <c r="L196" s="7"/>
    </row>
    <row r="197" customHeight="1" spans="8:12">
      <c r="H197" s="6"/>
      <c r="I197" s="6"/>
      <c r="J197" s="7"/>
      <c r="K197" s="6"/>
      <c r="L197" s="7"/>
    </row>
    <row r="198" customHeight="1" spans="8:12">
      <c r="H198" s="6"/>
      <c r="I198" s="6"/>
      <c r="J198" s="7"/>
      <c r="K198" s="6"/>
      <c r="L198" s="7"/>
    </row>
    <row r="199" customHeight="1" spans="8:12">
      <c r="H199" s="6"/>
      <c r="I199" s="6"/>
      <c r="J199" s="7"/>
      <c r="K199" s="6"/>
      <c r="L199" s="7"/>
    </row>
    <row r="200" customHeight="1" spans="8:12">
      <c r="H200" s="6"/>
      <c r="I200" s="6"/>
      <c r="J200" s="7"/>
      <c r="K200" s="6"/>
      <c r="L200" s="7"/>
    </row>
    <row r="201" customHeight="1" spans="8:12">
      <c r="H201" s="6"/>
      <c r="I201" s="6"/>
      <c r="J201" s="7"/>
      <c r="K201" s="6"/>
      <c r="L201" s="7"/>
    </row>
    <row r="202" customHeight="1" spans="8:12">
      <c r="H202" s="6"/>
      <c r="I202" s="6"/>
      <c r="J202" s="7"/>
      <c r="K202" s="6"/>
      <c r="L202" s="7"/>
    </row>
    <row r="421" customHeight="1" spans="2:2">
      <c r="B421" s="5" t="s">
        <v>38</v>
      </c>
    </row>
  </sheetData>
  <autoFilter ref="A2:P64">
    <filterColumn colId="7">
      <filters>
        <filter val="0"/>
        <filter val="10"/>
        <filter val="20"/>
        <filter val="40"/>
        <filter val="60"/>
        <filter val="1"/>
        <filter val="2"/>
        <filter val="22"/>
        <filter val="3"/>
        <filter val="5"/>
        <filter val="6.15"/>
        <filter val="184.15"/>
        <filter val="8"/>
      </filters>
    </filterColumn>
    <extLst/>
  </autoFilter>
  <mergeCells count="10">
    <mergeCell ref="A1:O1"/>
    <mergeCell ref="F2:G2"/>
    <mergeCell ref="H2:I2"/>
    <mergeCell ref="J2:K2"/>
    <mergeCell ref="L2:M2"/>
    <mergeCell ref="A2:A3"/>
    <mergeCell ref="B2:B3"/>
    <mergeCell ref="D2:D3"/>
    <mergeCell ref="E2:E3"/>
    <mergeCell ref="P2:P3"/>
  </mergeCells>
  <printOptions horizontalCentered="1"/>
  <pageMargins left="0.25" right="0.25" top="0.75" bottom="0.75" header="0.298611111111111" footer="0.298611111111111"/>
  <pageSetup paperSize="9" orientation="portrait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8"/>
  <sheetViews>
    <sheetView workbookViewId="0">
      <pane ySplit="3" topLeftCell="A12" activePane="bottomLeft" state="frozen"/>
      <selection/>
      <selection pane="bottomLeft" activeCell="M50" sqref="M50"/>
    </sheetView>
  </sheetViews>
  <sheetFormatPr defaultColWidth="11" defaultRowHeight="21" customHeight="1"/>
  <cols>
    <col min="1" max="1" width="2.925" style="3" customWidth="1"/>
    <col min="2" max="2" width="12.125" style="5" customWidth="1"/>
    <col min="3" max="3" width="6.5" style="5" customWidth="1"/>
    <col min="4" max="4" width="5.375" style="3" customWidth="1"/>
    <col min="5" max="5" width="8.375" style="3" customWidth="1"/>
    <col min="6" max="6" width="7.625" style="3" customWidth="1"/>
    <col min="7" max="7" width="10.6833333333333" style="3" customWidth="1"/>
    <col min="8" max="8" width="5.875" style="6" customWidth="1"/>
    <col min="9" max="9" width="9.125" style="3" customWidth="1"/>
    <col min="10" max="10" width="6.375" style="7" customWidth="1"/>
    <col min="11" max="11" width="8.375" style="3" customWidth="1"/>
    <col min="12" max="12" width="8.375" style="42" customWidth="1"/>
    <col min="13" max="13" width="9.625" style="3" customWidth="1"/>
    <col min="14" max="14" width="7.875" style="3" customWidth="1"/>
    <col min="15" max="15" width="11.25" style="3" customWidth="1"/>
    <col min="16" max="16" width="27.625" style="43" customWidth="1"/>
    <col min="17" max="20" width="11" style="3"/>
    <col min="21" max="21" width="22.375" style="3" customWidth="1"/>
    <col min="22" max="16384" width="11" style="3"/>
  </cols>
  <sheetData>
    <row r="1" ht="18" customHeight="1" spans="1:15">
      <c r="A1" s="44" t="s">
        <v>131</v>
      </c>
      <c r="B1" s="45"/>
      <c r="C1" s="45"/>
      <c r="D1" s="46"/>
      <c r="E1" s="46"/>
      <c r="F1" s="46"/>
      <c r="G1" s="46"/>
      <c r="H1" s="48"/>
      <c r="I1" s="46"/>
      <c r="J1" s="48"/>
      <c r="K1" s="46"/>
      <c r="L1" s="77"/>
      <c r="M1" s="46"/>
      <c r="N1" s="46"/>
      <c r="O1" s="46"/>
    </row>
    <row r="2" s="38" customFormat="1" ht="13" customHeight="1" spans="1:16">
      <c r="A2" s="49" t="s">
        <v>1</v>
      </c>
      <c r="B2" s="50" t="s">
        <v>2</v>
      </c>
      <c r="C2" s="50"/>
      <c r="D2" s="51" t="s">
        <v>3</v>
      </c>
      <c r="E2" s="51" t="s">
        <v>4</v>
      </c>
      <c r="F2" s="53" t="s">
        <v>5</v>
      </c>
      <c r="G2" s="53"/>
      <c r="H2" s="54" t="s">
        <v>6</v>
      </c>
      <c r="I2" s="53"/>
      <c r="J2" s="54" t="s">
        <v>7</v>
      </c>
      <c r="K2" s="51"/>
      <c r="L2" s="78" t="s">
        <v>8</v>
      </c>
      <c r="M2" s="51"/>
      <c r="N2" s="49" t="s">
        <v>9</v>
      </c>
      <c r="O2" s="49" t="s">
        <v>10</v>
      </c>
      <c r="P2" s="79" t="s">
        <v>11</v>
      </c>
    </row>
    <row r="3" s="38" customFormat="1" ht="12" customHeight="1" spans="1:16">
      <c r="A3" s="49"/>
      <c r="B3" s="50"/>
      <c r="C3" s="50"/>
      <c r="D3" s="51"/>
      <c r="E3" s="51"/>
      <c r="F3" s="53" t="s">
        <v>12</v>
      </c>
      <c r="G3" s="51" t="s">
        <v>13</v>
      </c>
      <c r="H3" s="55" t="s">
        <v>12</v>
      </c>
      <c r="I3" s="51" t="s">
        <v>13</v>
      </c>
      <c r="J3" s="55" t="s">
        <v>12</v>
      </c>
      <c r="K3" s="51" t="s">
        <v>13</v>
      </c>
      <c r="L3" s="78" t="s">
        <v>12</v>
      </c>
      <c r="M3" s="51" t="s">
        <v>13</v>
      </c>
      <c r="N3" s="49"/>
      <c r="O3" s="49"/>
      <c r="P3" s="49"/>
    </row>
    <row r="4" s="39" customFormat="1" customHeight="1" spans="1:16">
      <c r="A4" s="56">
        <v>1</v>
      </c>
      <c r="B4" s="57" t="s">
        <v>40</v>
      </c>
      <c r="C4" s="56" t="s">
        <v>101</v>
      </c>
      <c r="D4" s="56" t="s">
        <v>41</v>
      </c>
      <c r="E4" s="114">
        <v>55</v>
      </c>
      <c r="F4" s="59">
        <v>3</v>
      </c>
      <c r="G4" s="56">
        <v>165</v>
      </c>
      <c r="H4" s="60"/>
      <c r="I4" s="56">
        <v>0</v>
      </c>
      <c r="J4" s="60"/>
      <c r="K4" s="56">
        <v>0</v>
      </c>
      <c r="L4" s="59">
        <v>3</v>
      </c>
      <c r="M4" s="56">
        <f>E4*L4</f>
        <v>165</v>
      </c>
      <c r="N4" s="125">
        <v>3</v>
      </c>
      <c r="O4" s="56" t="s">
        <v>132</v>
      </c>
      <c r="P4" s="80" t="s">
        <v>101</v>
      </c>
    </row>
    <row r="5" s="39" customFormat="1" customHeight="1" spans="1:16">
      <c r="A5" s="56">
        <v>2</v>
      </c>
      <c r="B5" s="57" t="s">
        <v>42</v>
      </c>
      <c r="C5" s="56" t="s">
        <v>101</v>
      </c>
      <c r="D5" s="56" t="s">
        <v>41</v>
      </c>
      <c r="E5" s="114">
        <v>55</v>
      </c>
      <c r="F5" s="59">
        <v>3</v>
      </c>
      <c r="G5" s="56">
        <v>165</v>
      </c>
      <c r="H5" s="60"/>
      <c r="I5" s="56">
        <v>0</v>
      </c>
      <c r="J5" s="60"/>
      <c r="K5" s="56">
        <v>0</v>
      </c>
      <c r="L5" s="59">
        <v>3</v>
      </c>
      <c r="M5" s="56">
        <f t="shared" ref="M5:M36" si="0">E5*L5</f>
        <v>165</v>
      </c>
      <c r="N5" s="125">
        <v>3</v>
      </c>
      <c r="O5" s="56" t="s">
        <v>132</v>
      </c>
      <c r="P5" s="80" t="s">
        <v>101</v>
      </c>
    </row>
    <row r="6" s="39" customFormat="1" ht="30" customHeight="1" spans="1:21">
      <c r="A6" s="56">
        <v>3</v>
      </c>
      <c r="B6" s="33" t="s">
        <v>43</v>
      </c>
      <c r="C6" s="57">
        <v>32</v>
      </c>
      <c r="D6" s="56" t="s">
        <v>44</v>
      </c>
      <c r="E6" s="114">
        <v>385</v>
      </c>
      <c r="F6" s="59">
        <v>2</v>
      </c>
      <c r="G6" s="56">
        <v>770</v>
      </c>
      <c r="H6" s="60"/>
      <c r="I6" s="56">
        <v>0</v>
      </c>
      <c r="J6" s="60"/>
      <c r="K6" s="56">
        <v>0</v>
      </c>
      <c r="L6" s="59">
        <v>2</v>
      </c>
      <c r="M6" s="56">
        <f t="shared" si="0"/>
        <v>770</v>
      </c>
      <c r="N6" s="125">
        <v>2</v>
      </c>
      <c r="O6" s="56" t="s">
        <v>132</v>
      </c>
      <c r="P6" s="80"/>
      <c r="U6" s="86"/>
    </row>
    <row r="7" s="39" customFormat="1" ht="33" customHeight="1" spans="1:16">
      <c r="A7" s="56">
        <v>4</v>
      </c>
      <c r="B7" s="33" t="s">
        <v>45</v>
      </c>
      <c r="C7" s="57">
        <v>25</v>
      </c>
      <c r="D7" s="56" t="s">
        <v>44</v>
      </c>
      <c r="E7" s="114">
        <v>295</v>
      </c>
      <c r="F7" s="59">
        <v>5</v>
      </c>
      <c r="G7" s="56">
        <v>1475</v>
      </c>
      <c r="H7" s="60"/>
      <c r="I7" s="56">
        <v>0</v>
      </c>
      <c r="J7" s="60"/>
      <c r="K7" s="56">
        <v>0</v>
      </c>
      <c r="L7" s="59">
        <v>5</v>
      </c>
      <c r="M7" s="56">
        <f t="shared" si="0"/>
        <v>1475</v>
      </c>
      <c r="N7" s="125">
        <v>5</v>
      </c>
      <c r="O7" s="56" t="s">
        <v>132</v>
      </c>
      <c r="P7" s="80"/>
    </row>
    <row r="8" s="39" customFormat="1" ht="33" customHeight="1" spans="1:16">
      <c r="A8" s="56">
        <v>5</v>
      </c>
      <c r="B8" s="33" t="s">
        <v>46</v>
      </c>
      <c r="C8" s="57">
        <v>20</v>
      </c>
      <c r="D8" s="56" t="s">
        <v>44</v>
      </c>
      <c r="E8" s="114">
        <v>195</v>
      </c>
      <c r="F8" s="59">
        <v>3</v>
      </c>
      <c r="G8" s="56">
        <v>585</v>
      </c>
      <c r="H8" s="60"/>
      <c r="I8" s="56">
        <v>0</v>
      </c>
      <c r="J8" s="60"/>
      <c r="K8" s="56">
        <v>0</v>
      </c>
      <c r="L8" s="59">
        <v>3</v>
      </c>
      <c r="M8" s="56">
        <f t="shared" si="0"/>
        <v>585</v>
      </c>
      <c r="N8" s="125">
        <v>3</v>
      </c>
      <c r="O8" s="56" t="s">
        <v>132</v>
      </c>
      <c r="P8" s="80"/>
    </row>
    <row r="9" s="39" customFormat="1" customHeight="1" spans="1:16">
      <c r="A9" s="56">
        <v>6</v>
      </c>
      <c r="B9" s="57" t="s">
        <v>120</v>
      </c>
      <c r="C9" s="57" t="s">
        <v>121</v>
      </c>
      <c r="D9" s="56" t="s">
        <v>48</v>
      </c>
      <c r="E9" s="114">
        <v>82.5</v>
      </c>
      <c r="F9" s="59">
        <v>1</v>
      </c>
      <c r="G9" s="56">
        <v>82.5</v>
      </c>
      <c r="H9" s="60"/>
      <c r="I9" s="56">
        <v>0</v>
      </c>
      <c r="J9" s="60"/>
      <c r="K9" s="56">
        <v>0</v>
      </c>
      <c r="L9" s="59">
        <v>1</v>
      </c>
      <c r="M9" s="56">
        <f t="shared" si="0"/>
        <v>82.5</v>
      </c>
      <c r="N9" s="125">
        <v>1</v>
      </c>
      <c r="O9" s="56" t="s">
        <v>132</v>
      </c>
      <c r="P9" s="115" t="s">
        <v>133</v>
      </c>
    </row>
    <row r="10" s="39" customFormat="1" customHeight="1" spans="1:16">
      <c r="A10" s="56">
        <v>7</v>
      </c>
      <c r="B10" s="57" t="s">
        <v>49</v>
      </c>
      <c r="C10" s="57"/>
      <c r="D10" s="56" t="s">
        <v>48</v>
      </c>
      <c r="E10" s="114">
        <v>35</v>
      </c>
      <c r="F10" s="59">
        <v>2</v>
      </c>
      <c r="G10" s="56">
        <v>70</v>
      </c>
      <c r="H10" s="60"/>
      <c r="I10" s="56">
        <v>0</v>
      </c>
      <c r="J10" s="60"/>
      <c r="K10" s="56">
        <v>0</v>
      </c>
      <c r="L10" s="59">
        <v>2</v>
      </c>
      <c r="M10" s="56">
        <f t="shared" si="0"/>
        <v>70</v>
      </c>
      <c r="N10" s="125">
        <v>2</v>
      </c>
      <c r="O10" s="56" t="s">
        <v>132</v>
      </c>
      <c r="P10" s="81"/>
    </row>
    <row r="11" s="39" customFormat="1" customHeight="1" spans="1:16">
      <c r="A11" s="56">
        <v>8</v>
      </c>
      <c r="B11" s="57" t="s">
        <v>50</v>
      </c>
      <c r="C11" s="57"/>
      <c r="D11" s="56" t="s">
        <v>51</v>
      </c>
      <c r="E11" s="114">
        <v>30</v>
      </c>
      <c r="F11" s="59">
        <v>7</v>
      </c>
      <c r="G11" s="56">
        <v>210</v>
      </c>
      <c r="H11" s="60"/>
      <c r="I11" s="56">
        <v>0</v>
      </c>
      <c r="J11" s="60"/>
      <c r="K11" s="56">
        <v>0</v>
      </c>
      <c r="L11" s="59">
        <v>7</v>
      </c>
      <c r="M11" s="56">
        <f t="shared" si="0"/>
        <v>210</v>
      </c>
      <c r="N11" s="125">
        <v>7</v>
      </c>
      <c r="O11" s="56" t="s">
        <v>132</v>
      </c>
      <c r="P11" s="81" t="s">
        <v>122</v>
      </c>
    </row>
    <row r="12" s="39" customFormat="1" customHeight="1" spans="1:16">
      <c r="A12" s="56">
        <v>9</v>
      </c>
      <c r="B12" s="57" t="s">
        <v>52</v>
      </c>
      <c r="C12" s="57"/>
      <c r="D12" s="56" t="s">
        <v>51</v>
      </c>
      <c r="E12" s="114">
        <v>22</v>
      </c>
      <c r="F12" s="59">
        <v>8</v>
      </c>
      <c r="G12" s="56">
        <v>176</v>
      </c>
      <c r="H12" s="60"/>
      <c r="I12" s="56">
        <v>0</v>
      </c>
      <c r="J12" s="60"/>
      <c r="K12" s="56">
        <v>0</v>
      </c>
      <c r="L12" s="59">
        <v>8</v>
      </c>
      <c r="M12" s="56">
        <f t="shared" si="0"/>
        <v>176</v>
      </c>
      <c r="N12" s="125">
        <v>8</v>
      </c>
      <c r="O12" s="56" t="s">
        <v>132</v>
      </c>
      <c r="P12" s="81" t="s">
        <v>123</v>
      </c>
    </row>
    <row r="13" s="39" customFormat="1" customHeight="1" spans="1:16">
      <c r="A13" s="56">
        <v>10</v>
      </c>
      <c r="B13" s="61" t="s">
        <v>53</v>
      </c>
      <c r="C13" s="61"/>
      <c r="D13" s="22" t="s">
        <v>51</v>
      </c>
      <c r="E13" s="93">
        <v>45</v>
      </c>
      <c r="F13" s="59">
        <v>5</v>
      </c>
      <c r="G13" s="56">
        <v>225</v>
      </c>
      <c r="H13" s="60"/>
      <c r="I13" s="56">
        <v>0</v>
      </c>
      <c r="J13" s="60">
        <v>3</v>
      </c>
      <c r="K13" s="56">
        <v>135</v>
      </c>
      <c r="L13" s="59">
        <v>2</v>
      </c>
      <c r="M13" s="56">
        <f t="shared" si="0"/>
        <v>90</v>
      </c>
      <c r="N13" s="30">
        <v>2</v>
      </c>
      <c r="O13" s="22" t="s">
        <v>17</v>
      </c>
      <c r="P13" s="82" t="s">
        <v>134</v>
      </c>
    </row>
    <row r="14" s="39" customFormat="1" customHeight="1" spans="1:16">
      <c r="A14" s="56">
        <v>11</v>
      </c>
      <c r="B14" s="57" t="s">
        <v>54</v>
      </c>
      <c r="C14" s="57"/>
      <c r="D14" s="56" t="s">
        <v>51</v>
      </c>
      <c r="E14" s="114">
        <v>45</v>
      </c>
      <c r="F14" s="59">
        <v>5</v>
      </c>
      <c r="G14" s="56">
        <v>225</v>
      </c>
      <c r="H14" s="60"/>
      <c r="I14" s="56">
        <v>0</v>
      </c>
      <c r="J14" s="60"/>
      <c r="K14" s="56">
        <v>0</v>
      </c>
      <c r="L14" s="59">
        <v>5</v>
      </c>
      <c r="M14" s="56">
        <f t="shared" si="0"/>
        <v>225</v>
      </c>
      <c r="N14" s="125">
        <v>5</v>
      </c>
      <c r="O14" s="56" t="s">
        <v>132</v>
      </c>
      <c r="P14" s="80"/>
    </row>
    <row r="15" s="39" customFormat="1" customHeight="1" spans="1:16">
      <c r="A15" s="56">
        <v>12</v>
      </c>
      <c r="B15" s="57" t="s">
        <v>55</v>
      </c>
      <c r="C15" s="57"/>
      <c r="D15" s="56" t="s">
        <v>51</v>
      </c>
      <c r="E15" s="114">
        <v>25</v>
      </c>
      <c r="F15" s="59">
        <v>2</v>
      </c>
      <c r="G15" s="56">
        <v>50</v>
      </c>
      <c r="H15" s="60"/>
      <c r="I15" s="56">
        <v>0</v>
      </c>
      <c r="J15" s="60"/>
      <c r="K15" s="56">
        <v>0</v>
      </c>
      <c r="L15" s="59">
        <v>2</v>
      </c>
      <c r="M15" s="56">
        <f t="shared" si="0"/>
        <v>50</v>
      </c>
      <c r="N15" s="125">
        <v>2</v>
      </c>
      <c r="O15" s="56" t="s">
        <v>132</v>
      </c>
      <c r="P15" s="80"/>
    </row>
    <row r="16" s="39" customFormat="1" customHeight="1" spans="1:16">
      <c r="A16" s="56">
        <v>13</v>
      </c>
      <c r="B16" s="57" t="s">
        <v>56</v>
      </c>
      <c r="C16" s="57"/>
      <c r="D16" s="56" t="s">
        <v>51</v>
      </c>
      <c r="E16" s="114">
        <v>60</v>
      </c>
      <c r="F16" s="59">
        <v>2</v>
      </c>
      <c r="G16" s="56">
        <v>120</v>
      </c>
      <c r="H16" s="60"/>
      <c r="I16" s="56">
        <v>0</v>
      </c>
      <c r="J16" s="60"/>
      <c r="K16" s="56">
        <v>0</v>
      </c>
      <c r="L16" s="59">
        <v>2</v>
      </c>
      <c r="M16" s="56">
        <f t="shared" si="0"/>
        <v>120</v>
      </c>
      <c r="N16" s="125">
        <v>2</v>
      </c>
      <c r="O16" s="56" t="s">
        <v>132</v>
      </c>
      <c r="P16" s="80"/>
    </row>
    <row r="17" s="39" customFormat="1" customHeight="1" spans="1:16">
      <c r="A17" s="56">
        <v>14</v>
      </c>
      <c r="B17" s="57" t="s">
        <v>57</v>
      </c>
      <c r="C17" s="57"/>
      <c r="D17" s="56" t="s">
        <v>51</v>
      </c>
      <c r="E17" s="114">
        <v>45</v>
      </c>
      <c r="F17" s="59">
        <v>1</v>
      </c>
      <c r="G17" s="56">
        <v>45</v>
      </c>
      <c r="H17" s="60"/>
      <c r="I17" s="56">
        <v>0</v>
      </c>
      <c r="J17" s="60"/>
      <c r="K17" s="56">
        <v>0</v>
      </c>
      <c r="L17" s="59">
        <v>1</v>
      </c>
      <c r="M17" s="56">
        <f t="shared" si="0"/>
        <v>45</v>
      </c>
      <c r="N17" s="125">
        <v>1</v>
      </c>
      <c r="O17" s="56" t="s">
        <v>132</v>
      </c>
      <c r="P17" s="81" t="s">
        <v>124</v>
      </c>
    </row>
    <row r="18" s="39" customFormat="1" customHeight="1" spans="1:16">
      <c r="A18" s="56">
        <v>15</v>
      </c>
      <c r="B18" s="57" t="s">
        <v>58</v>
      </c>
      <c r="C18" s="57"/>
      <c r="D18" s="56" t="s">
        <v>51</v>
      </c>
      <c r="E18" s="114">
        <v>35</v>
      </c>
      <c r="F18" s="59">
        <v>6</v>
      </c>
      <c r="G18" s="56">
        <v>210</v>
      </c>
      <c r="H18" s="60"/>
      <c r="I18" s="56">
        <v>0</v>
      </c>
      <c r="J18" s="60"/>
      <c r="K18" s="56">
        <v>0</v>
      </c>
      <c r="L18" s="59">
        <v>6</v>
      </c>
      <c r="M18" s="56">
        <f t="shared" si="0"/>
        <v>210</v>
      </c>
      <c r="N18" s="125">
        <v>6</v>
      </c>
      <c r="O18" s="56" t="s">
        <v>132</v>
      </c>
      <c r="P18" s="80"/>
    </row>
    <row r="19" s="39" customFormat="1" customHeight="1" spans="1:16">
      <c r="A19" s="56">
        <v>16</v>
      </c>
      <c r="B19" s="57" t="s">
        <v>80</v>
      </c>
      <c r="C19" s="57"/>
      <c r="D19" s="56" t="s">
        <v>51</v>
      </c>
      <c r="E19" s="56">
        <v>75</v>
      </c>
      <c r="F19" s="59">
        <v>4</v>
      </c>
      <c r="G19" s="56">
        <v>300</v>
      </c>
      <c r="H19" s="60"/>
      <c r="I19" s="56">
        <v>0</v>
      </c>
      <c r="J19" s="60">
        <v>2</v>
      </c>
      <c r="K19" s="56">
        <v>150</v>
      </c>
      <c r="L19" s="59">
        <v>2</v>
      </c>
      <c r="M19" s="56">
        <f t="shared" si="0"/>
        <v>150</v>
      </c>
      <c r="N19" s="125">
        <v>2</v>
      </c>
      <c r="O19" s="56" t="s">
        <v>132</v>
      </c>
      <c r="P19" s="82" t="s">
        <v>135</v>
      </c>
    </row>
    <row r="20" s="39" customFormat="1" customHeight="1" spans="1:16">
      <c r="A20" s="56">
        <v>17</v>
      </c>
      <c r="B20" s="57" t="s">
        <v>62</v>
      </c>
      <c r="C20" s="57"/>
      <c r="D20" s="56" t="s">
        <v>41</v>
      </c>
      <c r="E20" s="114">
        <v>15</v>
      </c>
      <c r="F20" s="59">
        <v>8</v>
      </c>
      <c r="G20" s="56">
        <v>120</v>
      </c>
      <c r="H20" s="60"/>
      <c r="I20" s="56">
        <v>0</v>
      </c>
      <c r="J20" s="60">
        <v>0</v>
      </c>
      <c r="K20" s="56">
        <v>0</v>
      </c>
      <c r="L20" s="59">
        <v>8</v>
      </c>
      <c r="M20" s="56">
        <f t="shared" si="0"/>
        <v>120</v>
      </c>
      <c r="N20" s="125">
        <v>8</v>
      </c>
      <c r="O20" s="56" t="s">
        <v>132</v>
      </c>
      <c r="P20" s="80"/>
    </row>
    <row r="21" s="39" customFormat="1" customHeight="1" spans="1:16">
      <c r="A21" s="56">
        <v>18</v>
      </c>
      <c r="B21" s="61" t="s">
        <v>79</v>
      </c>
      <c r="C21" s="61"/>
      <c r="D21" s="19" t="s">
        <v>48</v>
      </c>
      <c r="E21" s="19">
        <v>150</v>
      </c>
      <c r="F21" s="59">
        <v>8</v>
      </c>
      <c r="G21" s="56">
        <v>1200</v>
      </c>
      <c r="H21" s="60"/>
      <c r="I21" s="56">
        <v>0</v>
      </c>
      <c r="J21" s="60">
        <v>6</v>
      </c>
      <c r="K21" s="56">
        <v>900</v>
      </c>
      <c r="L21" s="59">
        <v>2</v>
      </c>
      <c r="M21" s="56">
        <f t="shared" si="0"/>
        <v>300</v>
      </c>
      <c r="N21" s="126">
        <v>2</v>
      </c>
      <c r="O21" s="56" t="s">
        <v>132</v>
      </c>
      <c r="P21" s="82" t="s">
        <v>136</v>
      </c>
    </row>
    <row r="22" s="39" customFormat="1" customHeight="1" spans="1:16">
      <c r="A22" s="56">
        <v>19</v>
      </c>
      <c r="B22" s="61" t="s">
        <v>125</v>
      </c>
      <c r="C22" s="61"/>
      <c r="D22" s="19" t="s">
        <v>51</v>
      </c>
      <c r="E22" s="19">
        <v>38</v>
      </c>
      <c r="F22" s="59">
        <v>2</v>
      </c>
      <c r="G22" s="56">
        <v>76</v>
      </c>
      <c r="H22" s="60"/>
      <c r="I22" s="56">
        <v>0</v>
      </c>
      <c r="J22" s="60"/>
      <c r="K22" s="56">
        <v>0</v>
      </c>
      <c r="L22" s="59">
        <v>2</v>
      </c>
      <c r="M22" s="56">
        <f t="shared" si="0"/>
        <v>76</v>
      </c>
      <c r="N22" s="126">
        <v>2</v>
      </c>
      <c r="O22" s="56" t="s">
        <v>132</v>
      </c>
      <c r="P22" s="83"/>
    </row>
    <row r="23" s="39" customFormat="1" customHeight="1" spans="1:16">
      <c r="A23" s="56">
        <v>20</v>
      </c>
      <c r="B23" s="61" t="s">
        <v>95</v>
      </c>
      <c r="C23" s="61"/>
      <c r="D23" s="19" t="s">
        <v>51</v>
      </c>
      <c r="E23" s="19">
        <v>8</v>
      </c>
      <c r="F23" s="59">
        <v>3</v>
      </c>
      <c r="G23" s="56">
        <v>24</v>
      </c>
      <c r="H23" s="60"/>
      <c r="I23" s="56">
        <v>0</v>
      </c>
      <c r="J23" s="60"/>
      <c r="K23" s="56">
        <v>0</v>
      </c>
      <c r="L23" s="59">
        <v>3</v>
      </c>
      <c r="M23" s="56">
        <f t="shared" si="0"/>
        <v>24</v>
      </c>
      <c r="N23" s="126">
        <v>3</v>
      </c>
      <c r="O23" s="56" t="s">
        <v>132</v>
      </c>
      <c r="P23" s="83"/>
    </row>
    <row r="24" s="2" customFormat="1" customHeight="1" spans="1:16">
      <c r="A24" s="56">
        <v>21</v>
      </c>
      <c r="B24" s="61" t="s">
        <v>96</v>
      </c>
      <c r="C24" s="61"/>
      <c r="D24" s="19" t="s">
        <v>97</v>
      </c>
      <c r="E24" s="19">
        <v>10</v>
      </c>
      <c r="F24" s="59">
        <v>20</v>
      </c>
      <c r="G24" s="56">
        <v>200</v>
      </c>
      <c r="H24" s="60"/>
      <c r="I24" s="56">
        <v>0</v>
      </c>
      <c r="J24" s="60">
        <v>10</v>
      </c>
      <c r="K24" s="56">
        <v>100</v>
      </c>
      <c r="L24" s="59">
        <v>10</v>
      </c>
      <c r="M24" s="56">
        <f t="shared" si="0"/>
        <v>100</v>
      </c>
      <c r="N24" s="126">
        <v>10</v>
      </c>
      <c r="O24" s="56" t="s">
        <v>132</v>
      </c>
      <c r="P24" s="82" t="s">
        <v>137</v>
      </c>
    </row>
    <row r="25" s="2" customFormat="1" customHeight="1" spans="1:16">
      <c r="A25" s="56">
        <v>22</v>
      </c>
      <c r="B25" s="57" t="s">
        <v>61</v>
      </c>
      <c r="C25" s="57"/>
      <c r="D25" s="56" t="s">
        <v>16</v>
      </c>
      <c r="E25" s="114">
        <v>20</v>
      </c>
      <c r="F25" s="59">
        <v>1</v>
      </c>
      <c r="G25" s="56">
        <v>20</v>
      </c>
      <c r="H25" s="60"/>
      <c r="I25" s="56">
        <v>0</v>
      </c>
      <c r="J25" s="60"/>
      <c r="K25" s="56">
        <v>0</v>
      </c>
      <c r="L25" s="59">
        <v>1</v>
      </c>
      <c r="M25" s="56">
        <f t="shared" si="0"/>
        <v>20</v>
      </c>
      <c r="N25" s="125">
        <v>1</v>
      </c>
      <c r="O25" s="56" t="s">
        <v>132</v>
      </c>
      <c r="P25" s="80"/>
    </row>
    <row r="26" s="39" customFormat="1" customHeight="1" spans="1:16">
      <c r="A26" s="56">
        <v>23</v>
      </c>
      <c r="B26" s="57" t="s">
        <v>63</v>
      </c>
      <c r="C26" s="57"/>
      <c r="D26" s="56" t="s">
        <v>16</v>
      </c>
      <c r="E26" s="114">
        <v>20</v>
      </c>
      <c r="F26" s="59">
        <v>1</v>
      </c>
      <c r="G26" s="56">
        <v>20</v>
      </c>
      <c r="H26" s="60"/>
      <c r="I26" s="56">
        <v>0</v>
      </c>
      <c r="J26" s="60">
        <v>1</v>
      </c>
      <c r="K26" s="56">
        <v>20</v>
      </c>
      <c r="L26" s="59">
        <v>0</v>
      </c>
      <c r="M26" s="56">
        <f t="shared" si="0"/>
        <v>0</v>
      </c>
      <c r="N26" s="125">
        <v>0</v>
      </c>
      <c r="O26" s="56" t="s">
        <v>132</v>
      </c>
      <c r="P26" s="80"/>
    </row>
    <row r="27" s="39" customFormat="1" customHeight="1" spans="1:16">
      <c r="A27" s="56">
        <v>24</v>
      </c>
      <c r="B27" s="57" t="s">
        <v>63</v>
      </c>
      <c r="C27" s="57"/>
      <c r="D27" s="56" t="s">
        <v>16</v>
      </c>
      <c r="E27" s="114">
        <v>25</v>
      </c>
      <c r="F27" s="59">
        <v>0</v>
      </c>
      <c r="G27" s="56">
        <v>0</v>
      </c>
      <c r="H27" s="60">
        <v>5</v>
      </c>
      <c r="I27" s="56">
        <v>125</v>
      </c>
      <c r="J27" s="60">
        <v>1</v>
      </c>
      <c r="K27" s="56">
        <v>25</v>
      </c>
      <c r="L27" s="59">
        <v>4</v>
      </c>
      <c r="M27" s="56">
        <f t="shared" si="0"/>
        <v>100</v>
      </c>
      <c r="N27" s="125">
        <v>4</v>
      </c>
      <c r="O27" s="56" t="s">
        <v>132</v>
      </c>
      <c r="P27" s="80"/>
    </row>
    <row r="28" s="39" customFormat="1" customHeight="1" spans="1:16">
      <c r="A28" s="56">
        <v>25</v>
      </c>
      <c r="B28" s="57" t="s">
        <v>126</v>
      </c>
      <c r="C28" s="57"/>
      <c r="D28" s="56" t="s">
        <v>41</v>
      </c>
      <c r="E28" s="114">
        <v>2</v>
      </c>
      <c r="F28" s="59">
        <v>10</v>
      </c>
      <c r="G28" s="56">
        <v>20</v>
      </c>
      <c r="H28" s="60"/>
      <c r="I28" s="56">
        <v>0</v>
      </c>
      <c r="J28" s="60">
        <v>4</v>
      </c>
      <c r="K28" s="56">
        <v>8</v>
      </c>
      <c r="L28" s="59">
        <v>6</v>
      </c>
      <c r="M28" s="56">
        <f t="shared" si="0"/>
        <v>12</v>
      </c>
      <c r="N28" s="125">
        <v>6</v>
      </c>
      <c r="O28" s="56" t="s">
        <v>132</v>
      </c>
      <c r="P28" s="80"/>
    </row>
    <row r="29" s="39" customFormat="1" customHeight="1" spans="1:16">
      <c r="A29" s="56">
        <v>26</v>
      </c>
      <c r="B29" s="57" t="s">
        <v>59</v>
      </c>
      <c r="C29" s="57" t="s">
        <v>111</v>
      </c>
      <c r="D29" s="56" t="s">
        <v>21</v>
      </c>
      <c r="E29" s="114">
        <v>130</v>
      </c>
      <c r="F29" s="59">
        <v>1</v>
      </c>
      <c r="G29" s="56">
        <v>130</v>
      </c>
      <c r="H29" s="60"/>
      <c r="I29" s="56">
        <v>0</v>
      </c>
      <c r="J29" s="60">
        <v>1</v>
      </c>
      <c r="K29" s="56">
        <v>130</v>
      </c>
      <c r="L29" s="59">
        <v>0</v>
      </c>
      <c r="M29" s="56">
        <f t="shared" si="0"/>
        <v>0</v>
      </c>
      <c r="N29" s="125">
        <v>0</v>
      </c>
      <c r="O29" s="56" t="s">
        <v>132</v>
      </c>
      <c r="P29" s="80"/>
    </row>
    <row r="30" s="39" customFormat="1" customHeight="1" spans="1:16">
      <c r="A30" s="56">
        <v>27</v>
      </c>
      <c r="B30" s="57" t="s">
        <v>60</v>
      </c>
      <c r="C30" s="57" t="s">
        <v>112</v>
      </c>
      <c r="D30" s="56" t="s">
        <v>21</v>
      </c>
      <c r="E30" s="114">
        <v>100</v>
      </c>
      <c r="F30" s="59">
        <v>1</v>
      </c>
      <c r="G30" s="56">
        <v>100</v>
      </c>
      <c r="H30" s="60"/>
      <c r="I30" s="56">
        <v>0</v>
      </c>
      <c r="J30" s="60">
        <v>1</v>
      </c>
      <c r="K30" s="56">
        <v>100</v>
      </c>
      <c r="L30" s="59">
        <v>0</v>
      </c>
      <c r="M30" s="56">
        <f t="shared" si="0"/>
        <v>0</v>
      </c>
      <c r="N30" s="125">
        <v>0</v>
      </c>
      <c r="O30" s="56" t="s">
        <v>132</v>
      </c>
      <c r="P30" s="80"/>
    </row>
    <row r="31" s="40" customFormat="1" customHeight="1" spans="1:16">
      <c r="A31" s="56">
        <v>28</v>
      </c>
      <c r="B31" s="57" t="s">
        <v>59</v>
      </c>
      <c r="C31" s="57" t="s">
        <v>111</v>
      </c>
      <c r="D31" s="56" t="s">
        <v>21</v>
      </c>
      <c r="E31" s="114">
        <v>150</v>
      </c>
      <c r="F31" s="59">
        <v>5</v>
      </c>
      <c r="G31" s="56">
        <v>750</v>
      </c>
      <c r="H31" s="60"/>
      <c r="I31" s="56">
        <v>0</v>
      </c>
      <c r="J31" s="60">
        <v>4</v>
      </c>
      <c r="K31" s="56">
        <v>600</v>
      </c>
      <c r="L31" s="59">
        <v>1</v>
      </c>
      <c r="M31" s="56">
        <f t="shared" si="0"/>
        <v>150</v>
      </c>
      <c r="N31" s="125">
        <v>1</v>
      </c>
      <c r="O31" s="56" t="s">
        <v>132</v>
      </c>
      <c r="P31" s="80"/>
    </row>
    <row r="32" s="2" customFormat="1" customHeight="1" spans="1:16">
      <c r="A32" s="56">
        <v>29</v>
      </c>
      <c r="B32" s="57" t="s">
        <v>60</v>
      </c>
      <c r="C32" s="57" t="s">
        <v>112</v>
      </c>
      <c r="D32" s="56" t="s">
        <v>21</v>
      </c>
      <c r="E32" s="114">
        <v>110</v>
      </c>
      <c r="F32" s="59">
        <v>5</v>
      </c>
      <c r="G32" s="56">
        <v>550</v>
      </c>
      <c r="H32" s="60"/>
      <c r="I32" s="56">
        <v>0</v>
      </c>
      <c r="J32" s="60">
        <v>3</v>
      </c>
      <c r="K32" s="56">
        <v>330</v>
      </c>
      <c r="L32" s="59">
        <v>2</v>
      </c>
      <c r="M32" s="56">
        <f t="shared" si="0"/>
        <v>220</v>
      </c>
      <c r="N32" s="125">
        <v>2</v>
      </c>
      <c r="O32" s="56" t="s">
        <v>132</v>
      </c>
      <c r="P32" s="80"/>
    </row>
    <row r="33" s="2" customFormat="1" customHeight="1" spans="1:16">
      <c r="A33" s="56">
        <v>30</v>
      </c>
      <c r="B33" s="61" t="s">
        <v>81</v>
      </c>
      <c r="C33" s="61"/>
      <c r="D33" s="19" t="s">
        <v>127</v>
      </c>
      <c r="E33" s="19">
        <v>29</v>
      </c>
      <c r="F33" s="59">
        <v>7</v>
      </c>
      <c r="G33" s="56">
        <v>203</v>
      </c>
      <c r="H33" s="60"/>
      <c r="I33" s="56">
        <v>0</v>
      </c>
      <c r="J33" s="60">
        <v>7</v>
      </c>
      <c r="K33" s="56">
        <v>203</v>
      </c>
      <c r="L33" s="59">
        <v>0</v>
      </c>
      <c r="M33" s="56">
        <f t="shared" si="0"/>
        <v>0</v>
      </c>
      <c r="N33" s="126">
        <v>0</v>
      </c>
      <c r="O33" s="56" t="s">
        <v>132</v>
      </c>
      <c r="P33" s="83"/>
    </row>
    <row r="34" s="40" customFormat="1" customHeight="1" spans="1:16">
      <c r="A34" s="56">
        <v>31</v>
      </c>
      <c r="B34" s="61" t="s">
        <v>81</v>
      </c>
      <c r="C34" s="61"/>
      <c r="D34" s="22" t="s">
        <v>128</v>
      </c>
      <c r="E34" s="22">
        <v>52</v>
      </c>
      <c r="F34" s="59">
        <v>0</v>
      </c>
      <c r="G34" s="56">
        <v>0</v>
      </c>
      <c r="H34" s="60">
        <v>20</v>
      </c>
      <c r="I34" s="56">
        <v>1040</v>
      </c>
      <c r="J34" s="60">
        <v>3</v>
      </c>
      <c r="K34" s="56">
        <v>156</v>
      </c>
      <c r="L34" s="59">
        <v>17</v>
      </c>
      <c r="M34" s="56">
        <f t="shared" si="0"/>
        <v>884</v>
      </c>
      <c r="N34" s="30">
        <v>17</v>
      </c>
      <c r="O34" s="22" t="s">
        <v>132</v>
      </c>
      <c r="P34" s="81"/>
    </row>
    <row r="35" s="40" customFormat="1" customHeight="1" spans="1:16">
      <c r="A35" s="56">
        <v>32</v>
      </c>
      <c r="B35" s="67" t="s">
        <v>65</v>
      </c>
      <c r="C35" s="67" t="s">
        <v>23</v>
      </c>
      <c r="D35" s="19" t="s">
        <v>16</v>
      </c>
      <c r="E35" s="21">
        <v>32</v>
      </c>
      <c r="F35" s="59">
        <v>14</v>
      </c>
      <c r="G35" s="56">
        <v>448</v>
      </c>
      <c r="H35" s="60"/>
      <c r="I35" s="56">
        <v>0</v>
      </c>
      <c r="J35" s="60"/>
      <c r="K35" s="56">
        <v>0</v>
      </c>
      <c r="L35" s="59">
        <v>14</v>
      </c>
      <c r="M35" s="56">
        <f t="shared" si="0"/>
        <v>448</v>
      </c>
      <c r="N35" s="126">
        <v>14</v>
      </c>
      <c r="O35" s="56" t="s">
        <v>132</v>
      </c>
      <c r="P35" s="83"/>
    </row>
    <row r="36" s="40" customFormat="1" customHeight="1" spans="1:16">
      <c r="A36" s="56">
        <v>33</v>
      </c>
      <c r="B36" s="67" t="s">
        <v>66</v>
      </c>
      <c r="C36" s="67" t="s">
        <v>113</v>
      </c>
      <c r="D36" s="19" t="s">
        <v>16</v>
      </c>
      <c r="E36" s="21">
        <v>8.5</v>
      </c>
      <c r="F36" s="59">
        <v>6</v>
      </c>
      <c r="G36" s="56">
        <v>51</v>
      </c>
      <c r="H36" s="60"/>
      <c r="I36" s="56">
        <v>0</v>
      </c>
      <c r="J36" s="60"/>
      <c r="K36" s="56">
        <v>0</v>
      </c>
      <c r="L36" s="59">
        <v>6</v>
      </c>
      <c r="M36" s="56">
        <f t="shared" si="0"/>
        <v>51</v>
      </c>
      <c r="N36" s="126">
        <v>6</v>
      </c>
      <c r="O36" s="56" t="s">
        <v>132</v>
      </c>
      <c r="P36" s="83"/>
    </row>
    <row r="37" s="2" customFormat="1" customHeight="1" spans="1:16">
      <c r="A37" s="56">
        <v>34</v>
      </c>
      <c r="B37" s="61" t="s">
        <v>67</v>
      </c>
      <c r="C37" s="67" t="s">
        <v>113</v>
      </c>
      <c r="D37" s="22" t="s">
        <v>16</v>
      </c>
      <c r="E37" s="93">
        <v>9.5</v>
      </c>
      <c r="F37" s="59">
        <v>42</v>
      </c>
      <c r="G37" s="56">
        <v>399</v>
      </c>
      <c r="H37" s="60"/>
      <c r="I37" s="56">
        <v>0</v>
      </c>
      <c r="J37" s="60"/>
      <c r="K37" s="56">
        <v>0</v>
      </c>
      <c r="L37" s="59">
        <v>42</v>
      </c>
      <c r="M37" s="56">
        <f t="shared" ref="M37:M64" si="1">E37*L37</f>
        <v>399</v>
      </c>
      <c r="N37" s="30">
        <v>42</v>
      </c>
      <c r="O37" s="56" t="s">
        <v>132</v>
      </c>
      <c r="P37" s="81"/>
    </row>
    <row r="38" s="40" customFormat="1" customHeight="1" spans="1:16">
      <c r="A38" s="56">
        <v>35</v>
      </c>
      <c r="B38" s="61" t="s">
        <v>68</v>
      </c>
      <c r="C38" s="67" t="s">
        <v>113</v>
      </c>
      <c r="D38" s="22" t="s">
        <v>16</v>
      </c>
      <c r="E38" s="93">
        <v>9</v>
      </c>
      <c r="F38" s="59">
        <v>60</v>
      </c>
      <c r="G38" s="56">
        <v>540</v>
      </c>
      <c r="H38" s="60"/>
      <c r="I38" s="56">
        <v>0</v>
      </c>
      <c r="J38" s="60"/>
      <c r="K38" s="56">
        <v>0</v>
      </c>
      <c r="L38" s="59">
        <v>60</v>
      </c>
      <c r="M38" s="56">
        <f t="shared" si="1"/>
        <v>540</v>
      </c>
      <c r="N38" s="30">
        <v>60</v>
      </c>
      <c r="O38" s="56" t="s">
        <v>132</v>
      </c>
      <c r="P38" s="81"/>
    </row>
    <row r="39" s="2" customFormat="1" customHeight="1" spans="1:16">
      <c r="A39" s="56">
        <v>36</v>
      </c>
      <c r="B39" s="61" t="s">
        <v>14</v>
      </c>
      <c r="C39" s="61" t="s">
        <v>15</v>
      </c>
      <c r="D39" s="22" t="s">
        <v>16</v>
      </c>
      <c r="E39" s="93">
        <v>50</v>
      </c>
      <c r="F39" s="59">
        <v>8</v>
      </c>
      <c r="G39" s="56">
        <v>400</v>
      </c>
      <c r="H39" s="60"/>
      <c r="I39" s="56">
        <v>0</v>
      </c>
      <c r="J39" s="60"/>
      <c r="K39" s="56">
        <v>0</v>
      </c>
      <c r="L39" s="59">
        <v>8</v>
      </c>
      <c r="M39" s="56">
        <f t="shared" si="1"/>
        <v>400</v>
      </c>
      <c r="N39" s="30">
        <v>8</v>
      </c>
      <c r="O39" s="22" t="s">
        <v>132</v>
      </c>
      <c r="P39" s="115" t="s">
        <v>18</v>
      </c>
    </row>
    <row r="40" s="40" customFormat="1" customHeight="1" spans="1:16">
      <c r="A40" s="56">
        <v>37</v>
      </c>
      <c r="B40" s="67" t="s">
        <v>69</v>
      </c>
      <c r="C40" s="67" t="s">
        <v>23</v>
      </c>
      <c r="D40" s="19" t="s">
        <v>16</v>
      </c>
      <c r="E40" s="21">
        <v>55</v>
      </c>
      <c r="F40" s="59">
        <v>4</v>
      </c>
      <c r="G40" s="56">
        <v>220</v>
      </c>
      <c r="H40" s="60"/>
      <c r="I40" s="56">
        <v>0</v>
      </c>
      <c r="J40" s="60">
        <v>4</v>
      </c>
      <c r="K40" s="56">
        <v>220</v>
      </c>
      <c r="L40" s="59">
        <v>0</v>
      </c>
      <c r="M40" s="56">
        <f t="shared" si="1"/>
        <v>0</v>
      </c>
      <c r="N40" s="126">
        <v>0</v>
      </c>
      <c r="O40" s="56" t="s">
        <v>132</v>
      </c>
      <c r="P40" s="83"/>
    </row>
    <row r="41" s="40" customFormat="1" customHeight="1" spans="1:16">
      <c r="A41" s="56">
        <v>38</v>
      </c>
      <c r="B41" s="61" t="s">
        <v>70</v>
      </c>
      <c r="C41" s="61" t="s">
        <v>35</v>
      </c>
      <c r="D41" s="22" t="s">
        <v>16</v>
      </c>
      <c r="E41" s="22">
        <v>30</v>
      </c>
      <c r="F41" s="59">
        <v>1</v>
      </c>
      <c r="G41" s="56">
        <v>30</v>
      </c>
      <c r="H41" s="60">
        <v>1</v>
      </c>
      <c r="I41" s="56">
        <v>30</v>
      </c>
      <c r="J41" s="60">
        <v>2</v>
      </c>
      <c r="K41" s="56">
        <v>60</v>
      </c>
      <c r="L41" s="59">
        <v>0</v>
      </c>
      <c r="M41" s="56">
        <f t="shared" si="1"/>
        <v>0</v>
      </c>
      <c r="N41" s="30">
        <v>0</v>
      </c>
      <c r="O41" s="22" t="s">
        <v>132</v>
      </c>
      <c r="P41" s="81" t="s">
        <v>138</v>
      </c>
    </row>
    <row r="42" s="2" customFormat="1" customHeight="1" spans="1:16">
      <c r="A42" s="56">
        <v>39</v>
      </c>
      <c r="B42" s="67" t="s">
        <v>71</v>
      </c>
      <c r="C42" s="67" t="s">
        <v>114</v>
      </c>
      <c r="D42" s="19" t="s">
        <v>21</v>
      </c>
      <c r="E42" s="19">
        <v>15</v>
      </c>
      <c r="F42" s="59">
        <v>2</v>
      </c>
      <c r="G42" s="56">
        <v>30</v>
      </c>
      <c r="H42" s="60"/>
      <c r="I42" s="56">
        <v>0</v>
      </c>
      <c r="J42" s="60"/>
      <c r="K42" s="56">
        <v>0</v>
      </c>
      <c r="L42" s="59">
        <v>2</v>
      </c>
      <c r="M42" s="56">
        <f t="shared" si="1"/>
        <v>30</v>
      </c>
      <c r="N42" s="126">
        <v>2</v>
      </c>
      <c r="O42" s="56" t="s">
        <v>132</v>
      </c>
      <c r="P42" s="83"/>
    </row>
    <row r="43" s="40" customFormat="1" customHeight="1" spans="1:16">
      <c r="A43" s="56">
        <v>40</v>
      </c>
      <c r="B43" s="61" t="s">
        <v>19</v>
      </c>
      <c r="C43" s="61" t="s">
        <v>20</v>
      </c>
      <c r="D43" s="22" t="s">
        <v>21</v>
      </c>
      <c r="E43" s="22">
        <v>12</v>
      </c>
      <c r="F43" s="59">
        <v>1</v>
      </c>
      <c r="G43" s="56">
        <v>12</v>
      </c>
      <c r="H43" s="60"/>
      <c r="I43" s="56">
        <v>0</v>
      </c>
      <c r="J43" s="60"/>
      <c r="K43" s="56">
        <v>0</v>
      </c>
      <c r="L43" s="59">
        <v>1</v>
      </c>
      <c r="M43" s="56">
        <f t="shared" si="1"/>
        <v>12</v>
      </c>
      <c r="N43" s="30">
        <v>1</v>
      </c>
      <c r="O43" s="22" t="s">
        <v>132</v>
      </c>
      <c r="P43" s="115" t="s">
        <v>18</v>
      </c>
    </row>
    <row r="44" s="2" customFormat="1" customHeight="1" spans="1:16">
      <c r="A44" s="56">
        <v>41</v>
      </c>
      <c r="B44" s="61" t="s">
        <v>22</v>
      </c>
      <c r="C44" s="61" t="s">
        <v>23</v>
      </c>
      <c r="D44" s="22" t="s">
        <v>16</v>
      </c>
      <c r="E44" s="22">
        <v>38</v>
      </c>
      <c r="F44" s="59">
        <v>15</v>
      </c>
      <c r="G44" s="56">
        <v>570</v>
      </c>
      <c r="H44" s="60"/>
      <c r="I44" s="56">
        <v>0</v>
      </c>
      <c r="J44" s="60"/>
      <c r="K44" s="56">
        <v>0</v>
      </c>
      <c r="L44" s="59">
        <v>15</v>
      </c>
      <c r="M44" s="56">
        <f t="shared" si="1"/>
        <v>570</v>
      </c>
      <c r="N44" s="30">
        <v>15</v>
      </c>
      <c r="O44" s="22" t="s">
        <v>132</v>
      </c>
      <c r="P44" s="115" t="s">
        <v>18</v>
      </c>
    </row>
    <row r="45" s="2" customFormat="1" customHeight="1" spans="1:16">
      <c r="A45" s="56">
        <v>42</v>
      </c>
      <c r="B45" s="67" t="s">
        <v>72</v>
      </c>
      <c r="C45" s="67" t="s">
        <v>23</v>
      </c>
      <c r="D45" s="19" t="s">
        <v>16</v>
      </c>
      <c r="E45" s="19">
        <v>18</v>
      </c>
      <c r="F45" s="59">
        <v>30</v>
      </c>
      <c r="G45" s="56">
        <v>540</v>
      </c>
      <c r="H45" s="60"/>
      <c r="I45" s="56">
        <v>0</v>
      </c>
      <c r="J45" s="60"/>
      <c r="K45" s="56">
        <v>0</v>
      </c>
      <c r="L45" s="59">
        <v>30</v>
      </c>
      <c r="M45" s="56">
        <f t="shared" si="1"/>
        <v>540</v>
      </c>
      <c r="N45" s="126">
        <v>30</v>
      </c>
      <c r="O45" s="56" t="s">
        <v>132</v>
      </c>
      <c r="P45" s="83"/>
    </row>
    <row r="46" s="2" customFormat="1" customHeight="1" spans="1:16">
      <c r="A46" s="56">
        <v>43</v>
      </c>
      <c r="B46" s="61" t="s">
        <v>24</v>
      </c>
      <c r="C46" s="61" t="s">
        <v>25</v>
      </c>
      <c r="D46" s="22" t="s">
        <v>21</v>
      </c>
      <c r="E46" s="22">
        <v>45</v>
      </c>
      <c r="F46" s="59">
        <v>16</v>
      </c>
      <c r="G46" s="56">
        <v>720</v>
      </c>
      <c r="H46" s="60"/>
      <c r="I46" s="56">
        <v>0</v>
      </c>
      <c r="J46" s="60">
        <v>1</v>
      </c>
      <c r="K46" s="56">
        <v>45</v>
      </c>
      <c r="L46" s="59">
        <v>15</v>
      </c>
      <c r="M46" s="56">
        <f t="shared" si="1"/>
        <v>675</v>
      </c>
      <c r="N46" s="30">
        <v>15</v>
      </c>
      <c r="O46" s="56" t="s">
        <v>132</v>
      </c>
      <c r="P46" s="115" t="s">
        <v>18</v>
      </c>
    </row>
    <row r="47" s="2" customFormat="1" customHeight="1" spans="1:16">
      <c r="A47" s="56">
        <v>44</v>
      </c>
      <c r="B47" s="67" t="s">
        <v>73</v>
      </c>
      <c r="C47" s="67"/>
      <c r="D47" s="19" t="s">
        <v>21</v>
      </c>
      <c r="E47" s="19">
        <v>4</v>
      </c>
      <c r="F47" s="59">
        <v>4</v>
      </c>
      <c r="G47" s="56">
        <v>16</v>
      </c>
      <c r="H47" s="60"/>
      <c r="I47" s="56">
        <v>0</v>
      </c>
      <c r="J47" s="60"/>
      <c r="K47" s="56">
        <v>0</v>
      </c>
      <c r="L47" s="59">
        <v>4</v>
      </c>
      <c r="M47" s="56">
        <f t="shared" si="1"/>
        <v>16</v>
      </c>
      <c r="N47" s="126">
        <v>4</v>
      </c>
      <c r="O47" s="56" t="s">
        <v>132</v>
      </c>
      <c r="P47" s="83"/>
    </row>
    <row r="48" s="2" customFormat="1" customHeight="1" spans="1:16">
      <c r="A48" s="56">
        <v>45</v>
      </c>
      <c r="B48" s="61" t="s">
        <v>74</v>
      </c>
      <c r="C48" s="61" t="s">
        <v>23</v>
      </c>
      <c r="D48" s="19" t="s">
        <v>16</v>
      </c>
      <c r="E48" s="24"/>
      <c r="F48" s="59">
        <v>15</v>
      </c>
      <c r="G48" s="56">
        <v>0</v>
      </c>
      <c r="H48" s="60"/>
      <c r="I48" s="56">
        <v>0</v>
      </c>
      <c r="J48" s="60">
        <v>5</v>
      </c>
      <c r="K48" s="56">
        <v>0</v>
      </c>
      <c r="L48" s="59">
        <v>10</v>
      </c>
      <c r="M48" s="56">
        <f t="shared" si="1"/>
        <v>0</v>
      </c>
      <c r="N48" s="126">
        <v>10</v>
      </c>
      <c r="O48" s="56" t="s">
        <v>132</v>
      </c>
      <c r="P48" s="83"/>
    </row>
    <row r="49" s="2" customFormat="1" customHeight="1" spans="1:16">
      <c r="A49" s="56">
        <v>46</v>
      </c>
      <c r="B49" s="67" t="s">
        <v>75</v>
      </c>
      <c r="C49" s="67" t="s">
        <v>115</v>
      </c>
      <c r="D49" s="19" t="s">
        <v>16</v>
      </c>
      <c r="E49" s="24"/>
      <c r="F49" s="59">
        <v>6</v>
      </c>
      <c r="G49" s="56">
        <v>0</v>
      </c>
      <c r="H49" s="60"/>
      <c r="I49" s="56">
        <v>0</v>
      </c>
      <c r="J49" s="60">
        <v>2</v>
      </c>
      <c r="K49" s="56">
        <v>0</v>
      </c>
      <c r="L49" s="59">
        <v>4</v>
      </c>
      <c r="M49" s="56">
        <f t="shared" si="1"/>
        <v>0</v>
      </c>
      <c r="N49" s="126">
        <v>4</v>
      </c>
      <c r="O49" s="56" t="s">
        <v>132</v>
      </c>
      <c r="P49" s="83"/>
    </row>
    <row r="50" s="2" customFormat="1" customHeight="1" spans="1:16">
      <c r="A50" s="56">
        <v>47</v>
      </c>
      <c r="B50" s="67" t="s">
        <v>76</v>
      </c>
      <c r="C50" s="67" t="s">
        <v>114</v>
      </c>
      <c r="D50" s="19" t="s">
        <v>21</v>
      </c>
      <c r="E50" s="24"/>
      <c r="F50" s="59">
        <v>14</v>
      </c>
      <c r="G50" s="56">
        <v>0</v>
      </c>
      <c r="H50" s="60"/>
      <c r="I50" s="56">
        <v>0</v>
      </c>
      <c r="J50" s="60">
        <v>12</v>
      </c>
      <c r="K50" s="56">
        <v>0</v>
      </c>
      <c r="L50" s="59">
        <v>2</v>
      </c>
      <c r="M50" s="56">
        <f t="shared" si="1"/>
        <v>0</v>
      </c>
      <c r="N50" s="126">
        <v>2</v>
      </c>
      <c r="O50" s="56" t="s">
        <v>132</v>
      </c>
      <c r="P50" s="83"/>
    </row>
    <row r="51" s="40" customFormat="1" customHeight="1" spans="1:16">
      <c r="A51" s="56">
        <v>48</v>
      </c>
      <c r="B51" s="61" t="s">
        <v>77</v>
      </c>
      <c r="C51" s="61" t="s">
        <v>116</v>
      </c>
      <c r="D51" s="19" t="s">
        <v>21</v>
      </c>
      <c r="E51" s="19">
        <v>7.5</v>
      </c>
      <c r="F51" s="59">
        <v>8</v>
      </c>
      <c r="G51" s="56">
        <v>60</v>
      </c>
      <c r="H51" s="60"/>
      <c r="I51" s="56">
        <v>0</v>
      </c>
      <c r="J51" s="60">
        <v>8</v>
      </c>
      <c r="K51" s="56">
        <v>60</v>
      </c>
      <c r="L51" s="59">
        <v>0</v>
      </c>
      <c r="M51" s="56">
        <f t="shared" si="1"/>
        <v>0</v>
      </c>
      <c r="N51" s="126">
        <v>0</v>
      </c>
      <c r="O51" s="56" t="s">
        <v>132</v>
      </c>
      <c r="P51" s="83"/>
    </row>
    <row r="52" s="40" customFormat="1" customHeight="1" spans="1:16">
      <c r="A52" s="56">
        <v>49</v>
      </c>
      <c r="B52" s="67" t="s">
        <v>78</v>
      </c>
      <c r="C52" s="67" t="s">
        <v>116</v>
      </c>
      <c r="D52" s="19" t="s">
        <v>16</v>
      </c>
      <c r="E52" s="19">
        <v>13</v>
      </c>
      <c r="F52" s="59">
        <v>36</v>
      </c>
      <c r="G52" s="56">
        <v>468</v>
      </c>
      <c r="H52" s="60"/>
      <c r="I52" s="56">
        <v>0</v>
      </c>
      <c r="J52" s="60"/>
      <c r="K52" s="56">
        <v>0</v>
      </c>
      <c r="L52" s="59">
        <v>36</v>
      </c>
      <c r="M52" s="56">
        <f t="shared" si="1"/>
        <v>468</v>
      </c>
      <c r="N52" s="126">
        <v>36</v>
      </c>
      <c r="O52" s="56" t="s">
        <v>132</v>
      </c>
      <c r="P52" s="83"/>
    </row>
    <row r="53" s="40" customFormat="1" customHeight="1" spans="1:16">
      <c r="A53" s="56">
        <v>50</v>
      </c>
      <c r="B53" s="61" t="s">
        <v>83</v>
      </c>
      <c r="C53" s="61" t="s">
        <v>117</v>
      </c>
      <c r="D53" s="19" t="s">
        <v>21</v>
      </c>
      <c r="E53" s="19">
        <v>6</v>
      </c>
      <c r="F53" s="59">
        <v>30</v>
      </c>
      <c r="G53" s="56">
        <v>180</v>
      </c>
      <c r="H53" s="60"/>
      <c r="I53" s="56">
        <v>0</v>
      </c>
      <c r="J53" s="60">
        <v>20</v>
      </c>
      <c r="K53" s="56">
        <v>120</v>
      </c>
      <c r="L53" s="59">
        <v>10</v>
      </c>
      <c r="M53" s="56">
        <f t="shared" si="1"/>
        <v>60</v>
      </c>
      <c r="N53" s="126">
        <v>10</v>
      </c>
      <c r="O53" s="56" t="s">
        <v>132</v>
      </c>
      <c r="P53" s="83"/>
    </row>
    <row r="54" s="40" customFormat="1" ht="35" customHeight="1" spans="1:16">
      <c r="A54" s="56">
        <v>51</v>
      </c>
      <c r="B54" s="68" t="s">
        <v>139</v>
      </c>
      <c r="C54" s="68" t="s">
        <v>27</v>
      </c>
      <c r="D54" s="32" t="s">
        <v>16</v>
      </c>
      <c r="E54" s="32">
        <v>16</v>
      </c>
      <c r="F54" s="95">
        <v>14</v>
      </c>
      <c r="G54" s="56">
        <v>224</v>
      </c>
      <c r="H54" s="60"/>
      <c r="I54" s="56">
        <v>0</v>
      </c>
      <c r="J54" s="60"/>
      <c r="K54" s="56">
        <v>0</v>
      </c>
      <c r="L54" s="59">
        <v>14</v>
      </c>
      <c r="M54" s="56">
        <f t="shared" si="1"/>
        <v>224</v>
      </c>
      <c r="N54" s="127">
        <v>14</v>
      </c>
      <c r="O54" s="32" t="s">
        <v>132</v>
      </c>
      <c r="P54" s="115" t="s">
        <v>18</v>
      </c>
    </row>
    <row r="55" s="40" customFormat="1" customHeight="1" spans="1:16">
      <c r="A55" s="56">
        <v>52</v>
      </c>
      <c r="B55" s="68" t="s">
        <v>28</v>
      </c>
      <c r="C55" s="68" t="s">
        <v>25</v>
      </c>
      <c r="D55" s="32" t="s">
        <v>16</v>
      </c>
      <c r="E55" s="32">
        <v>45</v>
      </c>
      <c r="F55" s="95">
        <v>19</v>
      </c>
      <c r="G55" s="56">
        <v>855</v>
      </c>
      <c r="H55" s="60"/>
      <c r="I55" s="56">
        <v>0</v>
      </c>
      <c r="J55" s="60">
        <v>6</v>
      </c>
      <c r="K55" s="56">
        <v>270</v>
      </c>
      <c r="L55" s="59">
        <v>13</v>
      </c>
      <c r="M55" s="56">
        <f t="shared" si="1"/>
        <v>585</v>
      </c>
      <c r="N55" s="127">
        <v>13</v>
      </c>
      <c r="O55" s="32" t="s">
        <v>132</v>
      </c>
      <c r="P55" s="115" t="s">
        <v>18</v>
      </c>
    </row>
    <row r="56" s="40" customFormat="1" customHeight="1" spans="1:16">
      <c r="A56" s="56">
        <v>53</v>
      </c>
      <c r="B56" s="68" t="s">
        <v>29</v>
      </c>
      <c r="C56" s="68" t="s">
        <v>30</v>
      </c>
      <c r="D56" s="32" t="s">
        <v>21</v>
      </c>
      <c r="E56" s="99">
        <v>20</v>
      </c>
      <c r="F56" s="95">
        <v>5</v>
      </c>
      <c r="G56" s="56">
        <v>100</v>
      </c>
      <c r="H56" s="60"/>
      <c r="I56" s="56">
        <v>0</v>
      </c>
      <c r="J56" s="60">
        <v>2</v>
      </c>
      <c r="K56" s="56">
        <v>40</v>
      </c>
      <c r="L56" s="59">
        <v>3</v>
      </c>
      <c r="M56" s="56">
        <f t="shared" si="1"/>
        <v>60</v>
      </c>
      <c r="N56" s="127">
        <v>3</v>
      </c>
      <c r="O56" s="32" t="s">
        <v>132</v>
      </c>
      <c r="P56" s="115" t="s">
        <v>18</v>
      </c>
    </row>
    <row r="57" s="2" customFormat="1" customHeight="1" spans="1:16">
      <c r="A57" s="56">
        <v>54</v>
      </c>
      <c r="B57" s="68" t="s">
        <v>31</v>
      </c>
      <c r="C57" s="68" t="s">
        <v>32</v>
      </c>
      <c r="D57" s="32" t="s">
        <v>16</v>
      </c>
      <c r="E57" s="99">
        <v>25</v>
      </c>
      <c r="F57" s="95">
        <v>57</v>
      </c>
      <c r="G57" s="56">
        <v>1425</v>
      </c>
      <c r="H57" s="60"/>
      <c r="I57" s="56">
        <v>0</v>
      </c>
      <c r="J57" s="60"/>
      <c r="K57" s="56">
        <v>0</v>
      </c>
      <c r="L57" s="59">
        <v>57</v>
      </c>
      <c r="M57" s="56">
        <f t="shared" si="1"/>
        <v>1425</v>
      </c>
      <c r="N57" s="127">
        <v>57</v>
      </c>
      <c r="O57" s="32" t="s">
        <v>132</v>
      </c>
      <c r="P57" s="115" t="s">
        <v>18</v>
      </c>
    </row>
    <row r="58" s="2" customFormat="1" customHeight="1" spans="1:16">
      <c r="A58" s="56">
        <v>55</v>
      </c>
      <c r="B58" s="68" t="s">
        <v>33</v>
      </c>
      <c r="C58" s="68" t="s">
        <v>27</v>
      </c>
      <c r="D58" s="32" t="s">
        <v>16</v>
      </c>
      <c r="E58" s="32">
        <v>9</v>
      </c>
      <c r="F58" s="95">
        <v>20</v>
      </c>
      <c r="G58" s="56">
        <v>180</v>
      </c>
      <c r="H58" s="60"/>
      <c r="I58" s="56">
        <v>0</v>
      </c>
      <c r="J58" s="60"/>
      <c r="K58" s="56">
        <v>0</v>
      </c>
      <c r="L58" s="59">
        <v>20</v>
      </c>
      <c r="M58" s="56">
        <f t="shared" si="1"/>
        <v>180</v>
      </c>
      <c r="N58" s="127">
        <v>20</v>
      </c>
      <c r="O58" s="32" t="s">
        <v>132</v>
      </c>
      <c r="P58" s="115" t="s">
        <v>18</v>
      </c>
    </row>
    <row r="59" s="40" customFormat="1" customHeight="1" spans="1:16">
      <c r="A59" s="56">
        <v>56</v>
      </c>
      <c r="B59" s="68" t="s">
        <v>34</v>
      </c>
      <c r="C59" s="68" t="s">
        <v>35</v>
      </c>
      <c r="D59" s="32" t="s">
        <v>16</v>
      </c>
      <c r="E59" s="32">
        <v>30</v>
      </c>
      <c r="F59" s="95">
        <v>17</v>
      </c>
      <c r="G59" s="56">
        <v>510</v>
      </c>
      <c r="H59" s="60"/>
      <c r="I59" s="56">
        <v>0</v>
      </c>
      <c r="J59" s="60"/>
      <c r="K59" s="56">
        <v>0</v>
      </c>
      <c r="L59" s="59">
        <v>17</v>
      </c>
      <c r="M59" s="56">
        <f t="shared" si="1"/>
        <v>510</v>
      </c>
      <c r="N59" s="127">
        <v>17</v>
      </c>
      <c r="O59" s="32" t="s">
        <v>132</v>
      </c>
      <c r="P59" s="115" t="s">
        <v>18</v>
      </c>
    </row>
    <row r="60" s="2" customFormat="1" customHeight="1" spans="1:16">
      <c r="A60" s="56">
        <v>57</v>
      </c>
      <c r="B60" s="61" t="s">
        <v>85</v>
      </c>
      <c r="C60" s="61"/>
      <c r="D60" s="19" t="s">
        <v>128</v>
      </c>
      <c r="E60" s="19">
        <v>1.5</v>
      </c>
      <c r="F60" s="59">
        <v>15</v>
      </c>
      <c r="G60" s="56">
        <v>22.5</v>
      </c>
      <c r="H60" s="60"/>
      <c r="I60" s="56">
        <v>0</v>
      </c>
      <c r="J60" s="60"/>
      <c r="K60" s="56">
        <v>0</v>
      </c>
      <c r="L60" s="59">
        <v>15</v>
      </c>
      <c r="M60" s="56">
        <f t="shared" si="1"/>
        <v>22.5</v>
      </c>
      <c r="N60" s="126">
        <v>15</v>
      </c>
      <c r="O60" s="19" t="s">
        <v>132</v>
      </c>
      <c r="P60" s="83"/>
    </row>
    <row r="61" s="2" customFormat="1" customHeight="1" spans="1:16">
      <c r="A61" s="56">
        <v>58</v>
      </c>
      <c r="B61" s="61" t="s">
        <v>129</v>
      </c>
      <c r="C61" s="61"/>
      <c r="D61" s="19" t="s">
        <v>127</v>
      </c>
      <c r="E61" s="19">
        <v>4.9</v>
      </c>
      <c r="F61" s="59">
        <v>20</v>
      </c>
      <c r="G61" s="56">
        <v>98</v>
      </c>
      <c r="H61" s="60"/>
      <c r="I61" s="56">
        <v>0</v>
      </c>
      <c r="J61" s="60">
        <v>5</v>
      </c>
      <c r="K61" s="56">
        <v>24.5</v>
      </c>
      <c r="L61" s="59">
        <v>15</v>
      </c>
      <c r="M61" s="56">
        <f t="shared" si="1"/>
        <v>73.5</v>
      </c>
      <c r="N61" s="126">
        <v>15</v>
      </c>
      <c r="O61" s="19" t="s">
        <v>132</v>
      </c>
      <c r="P61" s="83"/>
    </row>
    <row r="62" customHeight="1" spans="1:16">
      <c r="A62" s="56">
        <v>59</v>
      </c>
      <c r="B62" s="61" t="s">
        <v>130</v>
      </c>
      <c r="C62" s="61"/>
      <c r="D62" s="22" t="s">
        <v>88</v>
      </c>
      <c r="E62" s="22">
        <v>3</v>
      </c>
      <c r="F62" s="95">
        <v>0</v>
      </c>
      <c r="G62" s="56">
        <v>0</v>
      </c>
      <c r="H62" s="60">
        <v>22</v>
      </c>
      <c r="I62" s="56">
        <v>66</v>
      </c>
      <c r="J62" s="60">
        <v>22</v>
      </c>
      <c r="K62" s="56">
        <v>66</v>
      </c>
      <c r="L62" s="59">
        <v>0</v>
      </c>
      <c r="M62" s="56">
        <f t="shared" si="1"/>
        <v>0</v>
      </c>
      <c r="N62" s="30">
        <v>0</v>
      </c>
      <c r="O62" s="22" t="s">
        <v>132</v>
      </c>
      <c r="P62" s="81" t="s">
        <v>138</v>
      </c>
    </row>
    <row r="63" customHeight="1" spans="1:16">
      <c r="A63" s="56">
        <v>60</v>
      </c>
      <c r="B63" s="61" t="s">
        <v>140</v>
      </c>
      <c r="C63" s="61"/>
      <c r="D63" s="22" t="s">
        <v>88</v>
      </c>
      <c r="E63" s="22">
        <v>35</v>
      </c>
      <c r="F63" s="95">
        <v>0</v>
      </c>
      <c r="G63" s="56">
        <v>0</v>
      </c>
      <c r="H63" s="60">
        <v>3</v>
      </c>
      <c r="I63" s="56">
        <v>105</v>
      </c>
      <c r="J63" s="60">
        <v>3</v>
      </c>
      <c r="K63" s="56">
        <v>105</v>
      </c>
      <c r="L63" s="59">
        <v>0</v>
      </c>
      <c r="M63" s="56">
        <f t="shared" si="1"/>
        <v>0</v>
      </c>
      <c r="N63" s="30"/>
      <c r="O63" s="22"/>
      <c r="P63" s="81" t="s">
        <v>138</v>
      </c>
    </row>
    <row r="64" customHeight="1" spans="1:16">
      <c r="A64" s="56">
        <v>61</v>
      </c>
      <c r="B64" s="61" t="s">
        <v>92</v>
      </c>
      <c r="C64" s="61"/>
      <c r="D64" s="19" t="s">
        <v>127</v>
      </c>
      <c r="E64" s="19">
        <v>9</v>
      </c>
      <c r="F64" s="95">
        <v>0</v>
      </c>
      <c r="G64" s="56">
        <v>0</v>
      </c>
      <c r="H64" s="60"/>
      <c r="I64" s="56">
        <v>0</v>
      </c>
      <c r="J64" s="60"/>
      <c r="K64" s="56">
        <v>0</v>
      </c>
      <c r="L64" s="59">
        <v>0</v>
      </c>
      <c r="M64" s="56">
        <f t="shared" si="1"/>
        <v>0</v>
      </c>
      <c r="N64" s="126"/>
      <c r="O64" s="19" t="s">
        <v>132</v>
      </c>
      <c r="P64" s="83"/>
    </row>
    <row r="65" customHeight="1" spans="1:16">
      <c r="A65" s="56">
        <v>62</v>
      </c>
      <c r="B65" s="73" t="s">
        <v>36</v>
      </c>
      <c r="C65" s="73"/>
      <c r="D65" s="74"/>
      <c r="E65" s="74"/>
      <c r="F65" s="74">
        <v>610</v>
      </c>
      <c r="G65" s="63">
        <v>16385</v>
      </c>
      <c r="H65" s="74">
        <v>51</v>
      </c>
      <c r="I65" s="63">
        <v>1366</v>
      </c>
      <c r="J65" s="74">
        <v>138</v>
      </c>
      <c r="K65" s="63">
        <v>3867.5</v>
      </c>
      <c r="L65" s="74">
        <v>523</v>
      </c>
      <c r="M65" s="63">
        <f>SUM(M4:M64)</f>
        <v>13883.5</v>
      </c>
      <c r="N65" s="74">
        <v>523</v>
      </c>
      <c r="O65" s="74">
        <v>0</v>
      </c>
      <c r="P65" s="128" t="s">
        <v>141</v>
      </c>
    </row>
    <row r="66" customHeight="1" spans="6:12">
      <c r="F66" s="76"/>
      <c r="J66" s="6"/>
      <c r="L66" s="3"/>
    </row>
    <row r="67" customHeight="1" spans="6:12">
      <c r="F67" s="76"/>
      <c r="J67" s="6"/>
      <c r="L67" s="3"/>
    </row>
    <row r="68" customHeight="1" spans="6:12">
      <c r="F68" s="76"/>
      <c r="J68" s="6"/>
      <c r="L68" s="3"/>
    </row>
    <row r="69" customHeight="1" spans="6:12">
      <c r="F69" s="76"/>
      <c r="J69" s="6"/>
      <c r="L69" s="3"/>
    </row>
    <row r="70" customHeight="1" spans="6:12">
      <c r="F70" s="76"/>
      <c r="J70" s="6"/>
      <c r="L70" s="3"/>
    </row>
    <row r="71" customHeight="1" spans="6:12">
      <c r="F71" s="76"/>
      <c r="J71" s="6"/>
      <c r="L71" s="3"/>
    </row>
    <row r="72" customHeight="1" spans="6:12">
      <c r="F72" s="76"/>
      <c r="J72" s="6"/>
      <c r="L72" s="3"/>
    </row>
    <row r="73" customHeight="1" spans="6:12">
      <c r="F73" s="76"/>
      <c r="J73" s="6"/>
      <c r="L73" s="3"/>
    </row>
    <row r="74" customHeight="1" spans="6:12">
      <c r="F74" s="76"/>
      <c r="J74" s="6"/>
      <c r="L74" s="3"/>
    </row>
    <row r="75" customHeight="1" spans="6:12">
      <c r="F75" s="76"/>
      <c r="J75" s="6"/>
      <c r="L75" s="3"/>
    </row>
    <row r="76" customHeight="1" spans="6:12">
      <c r="F76" s="76"/>
      <c r="J76" s="6"/>
      <c r="L76" s="3"/>
    </row>
    <row r="77" customHeight="1" spans="6:12">
      <c r="F77" s="76"/>
      <c r="J77" s="6"/>
      <c r="L77" s="3"/>
    </row>
    <row r="78" customHeight="1" spans="6:12">
      <c r="F78" s="76"/>
      <c r="J78" s="6"/>
      <c r="L78" s="3"/>
    </row>
    <row r="79" customHeight="1" spans="10:12">
      <c r="J79" s="6"/>
      <c r="L79" s="3"/>
    </row>
    <row r="80" customHeight="1" spans="10:12">
      <c r="J80" s="6"/>
      <c r="L80" s="3"/>
    </row>
    <row r="81" customHeight="1" spans="10:12">
      <c r="J81" s="6"/>
      <c r="L81" s="3"/>
    </row>
    <row r="82" customHeight="1" spans="10:12">
      <c r="J82" s="6"/>
      <c r="L82" s="3"/>
    </row>
    <row r="83" customHeight="1" spans="10:12">
      <c r="J83" s="6"/>
      <c r="L83" s="3"/>
    </row>
    <row r="84" customHeight="1" spans="10:12">
      <c r="J84" s="6"/>
      <c r="L84" s="3"/>
    </row>
    <row r="85" customHeight="1" spans="10:12">
      <c r="J85" s="6"/>
      <c r="L85" s="3"/>
    </row>
    <row r="86" customHeight="1" spans="10:12">
      <c r="J86" s="6"/>
      <c r="L86" s="3"/>
    </row>
    <row r="87" customHeight="1" spans="10:12">
      <c r="J87" s="6"/>
      <c r="L87" s="3"/>
    </row>
    <row r="88" customHeight="1" spans="10:12">
      <c r="J88" s="6"/>
      <c r="L88" s="3"/>
    </row>
    <row r="89" customHeight="1" spans="10:12">
      <c r="J89" s="6"/>
      <c r="L89" s="3"/>
    </row>
    <row r="90" customHeight="1" spans="10:12">
      <c r="J90" s="6"/>
      <c r="L90" s="3"/>
    </row>
    <row r="91" customHeight="1" spans="10:12">
      <c r="J91" s="6"/>
      <c r="L91" s="3"/>
    </row>
    <row r="92" customHeight="1" spans="10:12">
      <c r="J92" s="6"/>
      <c r="L92" s="3"/>
    </row>
    <row r="93" customHeight="1" spans="10:12">
      <c r="J93" s="6"/>
      <c r="L93" s="3"/>
    </row>
    <row r="94" customHeight="1" spans="10:12">
      <c r="J94" s="6"/>
      <c r="L94" s="3"/>
    </row>
    <row r="95" customHeight="1" spans="10:12">
      <c r="J95" s="6"/>
      <c r="L95" s="3"/>
    </row>
    <row r="96" customHeight="1" spans="10:12">
      <c r="J96" s="6"/>
      <c r="L96" s="3"/>
    </row>
    <row r="97" customHeight="1" spans="10:12">
      <c r="J97" s="6"/>
      <c r="L97" s="3"/>
    </row>
    <row r="98" customHeight="1" spans="10:12">
      <c r="J98" s="6"/>
      <c r="L98" s="3"/>
    </row>
    <row r="99" customHeight="1" spans="10:12">
      <c r="J99" s="6"/>
      <c r="L99" s="3"/>
    </row>
    <row r="100" customHeight="1" spans="10:12">
      <c r="J100" s="6"/>
      <c r="L100" s="3"/>
    </row>
    <row r="101" customHeight="1" spans="10:12">
      <c r="J101" s="6"/>
      <c r="L101" s="3"/>
    </row>
    <row r="102" customHeight="1" spans="10:12">
      <c r="J102" s="6"/>
      <c r="L102" s="3"/>
    </row>
    <row r="103" customHeight="1" spans="10:12">
      <c r="J103" s="6"/>
      <c r="L103" s="3"/>
    </row>
    <row r="104" customHeight="1" spans="10:12">
      <c r="J104" s="6"/>
      <c r="L104" s="3"/>
    </row>
    <row r="105" customHeight="1" spans="10:12">
      <c r="J105" s="6"/>
      <c r="L105" s="3"/>
    </row>
    <row r="106" customHeight="1" spans="10:12">
      <c r="J106" s="6"/>
      <c r="L106" s="3"/>
    </row>
    <row r="107" customHeight="1" spans="10:12">
      <c r="J107" s="6"/>
      <c r="L107" s="3"/>
    </row>
    <row r="108" customHeight="1" spans="10:12">
      <c r="J108" s="6"/>
      <c r="L108" s="3"/>
    </row>
    <row r="109" customHeight="1" spans="10:12">
      <c r="J109" s="6"/>
      <c r="L109" s="3"/>
    </row>
    <row r="110" customHeight="1" spans="10:12">
      <c r="J110" s="6"/>
      <c r="L110" s="3"/>
    </row>
    <row r="111" customHeight="1" spans="10:12">
      <c r="J111" s="6"/>
      <c r="L111" s="3"/>
    </row>
    <row r="112" customHeight="1" spans="10:12">
      <c r="J112" s="6"/>
      <c r="L112" s="3"/>
    </row>
    <row r="113" customHeight="1" spans="10:12">
      <c r="J113" s="6"/>
      <c r="L113" s="3"/>
    </row>
    <row r="114" customHeight="1" spans="10:12">
      <c r="J114" s="6"/>
      <c r="L114" s="3"/>
    </row>
    <row r="115" customHeight="1" spans="10:12">
      <c r="J115" s="6"/>
      <c r="L115" s="3"/>
    </row>
    <row r="116" customHeight="1" spans="10:12">
      <c r="J116" s="6"/>
      <c r="L116" s="3"/>
    </row>
    <row r="117" customHeight="1" spans="10:12">
      <c r="J117" s="6"/>
      <c r="L117" s="3"/>
    </row>
    <row r="118" customHeight="1" spans="10:12">
      <c r="J118" s="6"/>
      <c r="L118" s="3"/>
    </row>
    <row r="119" customHeight="1" spans="10:12">
      <c r="J119" s="6"/>
      <c r="L119" s="3"/>
    </row>
    <row r="120" customHeight="1" spans="10:12">
      <c r="J120" s="6"/>
      <c r="L120" s="3"/>
    </row>
    <row r="121" customHeight="1" spans="10:12">
      <c r="J121" s="6"/>
      <c r="L121" s="3"/>
    </row>
    <row r="122" customHeight="1" spans="10:12">
      <c r="J122" s="6"/>
      <c r="L122" s="3"/>
    </row>
    <row r="123" customHeight="1" spans="10:12">
      <c r="J123" s="6"/>
      <c r="L123" s="3"/>
    </row>
    <row r="124" customHeight="1" spans="10:12">
      <c r="J124" s="6"/>
      <c r="L124" s="3"/>
    </row>
    <row r="125" customHeight="1" spans="10:12">
      <c r="J125" s="6"/>
      <c r="L125" s="3"/>
    </row>
    <row r="126" customHeight="1" spans="10:12">
      <c r="J126" s="6"/>
      <c r="L126" s="3"/>
    </row>
    <row r="127" customHeight="1" spans="10:12">
      <c r="J127" s="6"/>
      <c r="L127" s="3"/>
    </row>
    <row r="128" customHeight="1" spans="10:12">
      <c r="J128" s="6"/>
      <c r="L128" s="3"/>
    </row>
    <row r="129" customHeight="1" spans="10:12">
      <c r="J129" s="6"/>
      <c r="L129" s="3"/>
    </row>
    <row r="130" customHeight="1" spans="10:12">
      <c r="J130" s="6"/>
      <c r="L130" s="3"/>
    </row>
    <row r="131" customHeight="1" spans="10:12">
      <c r="J131" s="6"/>
      <c r="L131" s="3"/>
    </row>
    <row r="132" customHeight="1" spans="10:12">
      <c r="J132" s="6"/>
      <c r="L132" s="3"/>
    </row>
    <row r="133" customHeight="1" spans="10:12">
      <c r="J133" s="6"/>
      <c r="L133" s="3"/>
    </row>
    <row r="134" customHeight="1" spans="10:12">
      <c r="J134" s="6"/>
      <c r="L134" s="3"/>
    </row>
    <row r="135" customHeight="1" spans="9:12">
      <c r="I135" s="6"/>
      <c r="K135" s="6"/>
      <c r="L135" s="7"/>
    </row>
    <row r="136" customHeight="1" spans="9:12">
      <c r="I136" s="6"/>
      <c r="K136" s="6"/>
      <c r="L136" s="7"/>
    </row>
    <row r="137" customHeight="1" spans="9:12">
      <c r="I137" s="6"/>
      <c r="K137" s="6"/>
      <c r="L137" s="7"/>
    </row>
    <row r="138" customHeight="1" spans="9:12">
      <c r="I138" s="6"/>
      <c r="K138" s="6"/>
      <c r="L138" s="7"/>
    </row>
    <row r="139" customHeight="1" spans="9:12">
      <c r="I139" s="6"/>
      <c r="K139" s="6"/>
      <c r="L139" s="7"/>
    </row>
    <row r="140" customHeight="1" spans="9:12">
      <c r="I140" s="6"/>
      <c r="K140" s="6"/>
      <c r="L140" s="7"/>
    </row>
    <row r="141" customHeight="1" spans="9:12">
      <c r="I141" s="6"/>
      <c r="K141" s="6"/>
      <c r="L141" s="7"/>
    </row>
    <row r="142" customHeight="1" spans="9:12">
      <c r="I142" s="6"/>
      <c r="K142" s="6"/>
      <c r="L142" s="7"/>
    </row>
    <row r="143" customHeight="1" spans="9:12">
      <c r="I143" s="6"/>
      <c r="K143" s="6"/>
      <c r="L143" s="7"/>
    </row>
    <row r="144" customHeight="1" spans="9:12">
      <c r="I144" s="6"/>
      <c r="K144" s="6"/>
      <c r="L144" s="7"/>
    </row>
    <row r="145" customHeight="1" spans="9:12">
      <c r="I145" s="6"/>
      <c r="K145" s="6"/>
      <c r="L145" s="7"/>
    </row>
    <row r="146" customHeight="1" spans="9:12">
      <c r="I146" s="6"/>
      <c r="K146" s="6"/>
      <c r="L146" s="7"/>
    </row>
    <row r="147" customHeight="1" spans="9:12">
      <c r="I147" s="6"/>
      <c r="K147" s="6"/>
      <c r="L147" s="7"/>
    </row>
    <row r="148" customHeight="1" spans="9:12">
      <c r="I148" s="6"/>
      <c r="K148" s="6"/>
      <c r="L148" s="7"/>
    </row>
    <row r="149" customHeight="1" spans="9:12">
      <c r="I149" s="6"/>
      <c r="K149" s="6"/>
      <c r="L149" s="7"/>
    </row>
    <row r="150" customHeight="1" spans="9:12">
      <c r="I150" s="6"/>
      <c r="K150" s="6"/>
      <c r="L150" s="7"/>
    </row>
    <row r="151" customHeight="1" spans="9:12">
      <c r="I151" s="6"/>
      <c r="K151" s="6"/>
      <c r="L151" s="7"/>
    </row>
    <row r="152" customHeight="1" spans="9:12">
      <c r="I152" s="6"/>
      <c r="K152" s="6"/>
      <c r="L152" s="7"/>
    </row>
    <row r="153" customHeight="1" spans="9:12">
      <c r="I153" s="6"/>
      <c r="K153" s="6"/>
      <c r="L153" s="7"/>
    </row>
    <row r="154" customHeight="1" spans="9:12">
      <c r="I154" s="6"/>
      <c r="K154" s="6"/>
      <c r="L154" s="7"/>
    </row>
    <row r="155" customHeight="1" spans="9:12">
      <c r="I155" s="6"/>
      <c r="K155" s="6"/>
      <c r="L155" s="7"/>
    </row>
    <row r="156" customHeight="1" spans="9:12">
      <c r="I156" s="6"/>
      <c r="K156" s="6"/>
      <c r="L156" s="7"/>
    </row>
    <row r="157" customHeight="1" spans="9:12">
      <c r="I157" s="6"/>
      <c r="K157" s="6"/>
      <c r="L157" s="7"/>
    </row>
    <row r="158" customHeight="1" spans="9:12">
      <c r="I158" s="6"/>
      <c r="K158" s="6"/>
      <c r="L158" s="7"/>
    </row>
    <row r="159" customHeight="1" spans="9:12">
      <c r="I159" s="6"/>
      <c r="K159" s="6"/>
      <c r="L159" s="7"/>
    </row>
    <row r="160" customHeight="1" spans="9:12">
      <c r="I160" s="6"/>
      <c r="K160" s="6"/>
      <c r="L160" s="7"/>
    </row>
    <row r="161" customHeight="1" spans="9:12">
      <c r="I161" s="6"/>
      <c r="K161" s="6"/>
      <c r="L161" s="7"/>
    </row>
    <row r="162" customHeight="1" spans="9:12">
      <c r="I162" s="6"/>
      <c r="K162" s="6"/>
      <c r="L162" s="7"/>
    </row>
    <row r="163" customHeight="1" spans="9:12">
      <c r="I163" s="6"/>
      <c r="K163" s="6"/>
      <c r="L163" s="7"/>
    </row>
    <row r="164" customHeight="1" spans="9:12">
      <c r="I164" s="6"/>
      <c r="K164" s="6"/>
      <c r="L164" s="7"/>
    </row>
    <row r="165" customHeight="1" spans="9:12">
      <c r="I165" s="6"/>
      <c r="K165" s="6"/>
      <c r="L165" s="7"/>
    </row>
    <row r="166" customHeight="1" spans="9:12">
      <c r="I166" s="6"/>
      <c r="K166" s="6"/>
      <c r="L166" s="7"/>
    </row>
    <row r="167" customHeight="1" spans="9:12">
      <c r="I167" s="6"/>
      <c r="K167" s="6"/>
      <c r="L167" s="7"/>
    </row>
    <row r="168" customHeight="1" spans="9:12">
      <c r="I168" s="6"/>
      <c r="K168" s="6"/>
      <c r="L168" s="7"/>
    </row>
    <row r="169" customHeight="1" spans="9:12">
      <c r="I169" s="6"/>
      <c r="K169" s="6"/>
      <c r="L169" s="7"/>
    </row>
    <row r="170" customHeight="1" spans="9:12">
      <c r="I170" s="6"/>
      <c r="K170" s="6"/>
      <c r="L170" s="7"/>
    </row>
    <row r="171" customHeight="1" spans="9:12">
      <c r="I171" s="6"/>
      <c r="K171" s="6"/>
      <c r="L171" s="7"/>
    </row>
    <row r="172" customHeight="1" spans="9:12">
      <c r="I172" s="6"/>
      <c r="K172" s="6"/>
      <c r="L172" s="7"/>
    </row>
    <row r="173" customHeight="1" spans="9:12">
      <c r="I173" s="6"/>
      <c r="K173" s="6"/>
      <c r="L173" s="7"/>
    </row>
    <row r="174" customHeight="1" spans="9:12">
      <c r="I174" s="6"/>
      <c r="K174" s="6"/>
      <c r="L174" s="7"/>
    </row>
    <row r="175" customHeight="1" spans="9:12">
      <c r="I175" s="6"/>
      <c r="K175" s="6"/>
      <c r="L175" s="7"/>
    </row>
    <row r="176" customHeight="1" spans="9:12">
      <c r="I176" s="6"/>
      <c r="K176" s="6"/>
      <c r="L176" s="7"/>
    </row>
    <row r="177" customHeight="1" spans="9:12">
      <c r="I177" s="6"/>
      <c r="K177" s="6"/>
      <c r="L177" s="7"/>
    </row>
    <row r="178" customHeight="1" spans="9:12">
      <c r="I178" s="6"/>
      <c r="K178" s="6"/>
      <c r="L178" s="7"/>
    </row>
    <row r="179" customHeight="1" spans="9:12">
      <c r="I179" s="6"/>
      <c r="K179" s="6"/>
      <c r="L179" s="7"/>
    </row>
    <row r="180" customHeight="1" spans="9:12">
      <c r="I180" s="6"/>
      <c r="K180" s="6"/>
      <c r="L180" s="7"/>
    </row>
    <row r="181" customHeight="1" spans="9:12">
      <c r="I181" s="6"/>
      <c r="K181" s="6"/>
      <c r="L181" s="7"/>
    </row>
    <row r="182" customHeight="1" spans="9:12">
      <c r="I182" s="6"/>
      <c r="K182" s="6"/>
      <c r="L182" s="7"/>
    </row>
    <row r="183" customHeight="1" spans="9:12">
      <c r="I183" s="6"/>
      <c r="K183" s="6"/>
      <c r="L183" s="7"/>
    </row>
    <row r="184" customHeight="1" spans="9:12">
      <c r="I184" s="6"/>
      <c r="K184" s="6"/>
      <c r="L184" s="7"/>
    </row>
    <row r="185" customHeight="1" spans="9:12">
      <c r="I185" s="6"/>
      <c r="K185" s="6"/>
      <c r="L185" s="7"/>
    </row>
    <row r="186" customHeight="1" spans="9:12">
      <c r="I186" s="6"/>
      <c r="K186" s="6"/>
      <c r="L186" s="7"/>
    </row>
    <row r="187" customHeight="1" spans="9:12">
      <c r="I187" s="6"/>
      <c r="K187" s="6"/>
      <c r="L187" s="7"/>
    </row>
    <row r="188" customHeight="1" spans="9:12">
      <c r="I188" s="6"/>
      <c r="K188" s="6"/>
      <c r="L188" s="7"/>
    </row>
    <row r="189" customHeight="1" spans="9:12">
      <c r="I189" s="6"/>
      <c r="K189" s="6"/>
      <c r="L189" s="7"/>
    </row>
    <row r="190" customHeight="1" spans="9:12">
      <c r="I190" s="6"/>
      <c r="K190" s="6"/>
      <c r="L190" s="7"/>
    </row>
    <row r="191" customHeight="1" spans="6:12">
      <c r="F191" s="87"/>
      <c r="I191" s="6"/>
      <c r="K191" s="6"/>
      <c r="L191" s="7"/>
    </row>
    <row r="192" customHeight="1" spans="9:12">
      <c r="I192" s="6"/>
      <c r="K192" s="6"/>
      <c r="L192" s="7"/>
    </row>
    <row r="193" customHeight="1" spans="9:12">
      <c r="I193" s="6"/>
      <c r="K193" s="6"/>
      <c r="L193" s="7"/>
    </row>
    <row r="194" customHeight="1" spans="9:12">
      <c r="I194" s="6"/>
      <c r="K194" s="6"/>
      <c r="L194" s="7"/>
    </row>
    <row r="195" customHeight="1" spans="9:12">
      <c r="I195" s="6"/>
      <c r="K195" s="6"/>
      <c r="L195" s="7"/>
    </row>
    <row r="196" customHeight="1" spans="9:12">
      <c r="I196" s="6"/>
      <c r="K196" s="6"/>
      <c r="L196" s="7"/>
    </row>
    <row r="197" customHeight="1" spans="9:12">
      <c r="I197" s="6"/>
      <c r="K197" s="6"/>
      <c r="L197" s="7"/>
    </row>
    <row r="198" customHeight="1" spans="9:12">
      <c r="I198" s="6"/>
      <c r="K198" s="6"/>
      <c r="L198" s="7"/>
    </row>
    <row r="199" customHeight="1" spans="9:12">
      <c r="I199" s="6"/>
      <c r="K199" s="6"/>
      <c r="L199" s="7"/>
    </row>
    <row r="418" customHeight="1" spans="2:2">
      <c r="B418" s="5" t="s">
        <v>38</v>
      </c>
    </row>
  </sheetData>
  <autoFilter ref="A2:P65">
    <extLst/>
  </autoFilter>
  <mergeCells count="10">
    <mergeCell ref="A1:O1"/>
    <mergeCell ref="F2:G2"/>
    <mergeCell ref="H2:I2"/>
    <mergeCell ref="J2:K2"/>
    <mergeCell ref="L2:M2"/>
    <mergeCell ref="A2:A3"/>
    <mergeCell ref="B2:B3"/>
    <mergeCell ref="D2:D3"/>
    <mergeCell ref="E2:E3"/>
    <mergeCell ref="P2:P3"/>
  </mergeCells>
  <printOptions horizontalCentered="1"/>
  <pageMargins left="0.251388888888889" right="0.251388888888889" top="0.393055555555556" bottom="0.393055555555556" header="0.298611111111111" footer="0.298611111111111"/>
  <pageSetup paperSize="9" orientation="portrait" horizontalDpi="6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9"/>
  <sheetViews>
    <sheetView workbookViewId="0">
      <pane ySplit="3" topLeftCell="A55" activePane="bottomLeft" state="frozen"/>
      <selection/>
      <selection pane="bottomLeft" activeCell="J60" sqref="J60"/>
    </sheetView>
  </sheetViews>
  <sheetFormatPr defaultColWidth="11" defaultRowHeight="21" customHeight="1"/>
  <cols>
    <col min="1" max="1" width="2.925" style="3" customWidth="1"/>
    <col min="2" max="2" width="12.125" style="5" customWidth="1"/>
    <col min="3" max="3" width="12.25" style="5" customWidth="1"/>
    <col min="4" max="4" width="5.375" style="3" customWidth="1"/>
    <col min="5" max="5" width="8.375" style="3" customWidth="1"/>
    <col min="6" max="6" width="7.625" style="3" customWidth="1"/>
    <col min="7" max="7" width="10.6833333333333" style="3" customWidth="1"/>
    <col min="8" max="8" width="5.875" style="6" customWidth="1"/>
    <col min="9" max="9" width="9.125" style="3" customWidth="1"/>
    <col min="10" max="10" width="6.375" style="7" customWidth="1"/>
    <col min="11" max="11" width="8.375" style="3" customWidth="1"/>
    <col min="12" max="13" width="5.75" style="42" customWidth="1"/>
    <col min="14" max="14" width="8.375" style="42" customWidth="1"/>
    <col min="15" max="15" width="9.625" style="3" customWidth="1"/>
    <col min="16" max="16" width="7.875" style="3" customWidth="1"/>
    <col min="17" max="17" width="11.25" style="3" customWidth="1"/>
    <col min="18" max="18" width="27.625" style="43" customWidth="1"/>
    <col min="19" max="22" width="11" style="3"/>
    <col min="23" max="23" width="22.375" style="3" customWidth="1"/>
    <col min="24" max="16384" width="11" style="3"/>
  </cols>
  <sheetData>
    <row r="1" ht="18" customHeight="1" spans="1:17">
      <c r="A1" s="44" t="s">
        <v>142</v>
      </c>
      <c r="B1" s="45"/>
      <c r="C1" s="45"/>
      <c r="D1" s="46"/>
      <c r="E1" s="46"/>
      <c r="F1" s="46"/>
      <c r="G1" s="46"/>
      <c r="H1" s="48"/>
      <c r="I1" s="46"/>
      <c r="J1" s="48"/>
      <c r="K1" s="46"/>
      <c r="L1" s="77"/>
      <c r="M1" s="77"/>
      <c r="N1" s="77"/>
      <c r="O1" s="46"/>
      <c r="P1" s="46"/>
      <c r="Q1" s="46"/>
    </row>
    <row r="2" s="38" customFormat="1" ht="13" customHeight="1" spans="1:18">
      <c r="A2" s="49" t="s">
        <v>1</v>
      </c>
      <c r="B2" s="50" t="s">
        <v>2</v>
      </c>
      <c r="C2" s="50"/>
      <c r="D2" s="51" t="s">
        <v>3</v>
      </c>
      <c r="E2" s="51" t="s">
        <v>4</v>
      </c>
      <c r="F2" s="53" t="s">
        <v>5</v>
      </c>
      <c r="G2" s="53"/>
      <c r="H2" s="54" t="s">
        <v>6</v>
      </c>
      <c r="I2" s="53"/>
      <c r="J2" s="54" t="s">
        <v>7</v>
      </c>
      <c r="K2" s="51"/>
      <c r="L2" s="119" t="s">
        <v>143</v>
      </c>
      <c r="M2" s="120"/>
      <c r="N2" s="78" t="s">
        <v>8</v>
      </c>
      <c r="O2" s="51"/>
      <c r="P2" s="49" t="s">
        <v>9</v>
      </c>
      <c r="Q2" s="49" t="s">
        <v>10</v>
      </c>
      <c r="R2" s="79" t="s">
        <v>11</v>
      </c>
    </row>
    <row r="3" s="38" customFormat="1" ht="12" customHeight="1" spans="1:18">
      <c r="A3" s="49"/>
      <c r="B3" s="50"/>
      <c r="C3" s="50"/>
      <c r="D3" s="51"/>
      <c r="E3" s="51"/>
      <c r="F3" s="53" t="s">
        <v>12</v>
      </c>
      <c r="G3" s="51" t="s">
        <v>13</v>
      </c>
      <c r="H3" s="55" t="s">
        <v>12</v>
      </c>
      <c r="I3" s="51" t="s">
        <v>13</v>
      </c>
      <c r="J3" s="55" t="s">
        <v>12</v>
      </c>
      <c r="K3" s="51" t="s">
        <v>13</v>
      </c>
      <c r="L3" s="121" t="s">
        <v>12</v>
      </c>
      <c r="M3" s="121" t="s">
        <v>13</v>
      </c>
      <c r="N3" s="78" t="s">
        <v>12</v>
      </c>
      <c r="O3" s="51" t="s">
        <v>13</v>
      </c>
      <c r="P3" s="49"/>
      <c r="Q3" s="49"/>
      <c r="R3" s="49"/>
    </row>
    <row r="4" s="39" customFormat="1" customHeight="1" spans="1:18">
      <c r="A4" s="56">
        <v>1</v>
      </c>
      <c r="B4" s="57" t="s">
        <v>40</v>
      </c>
      <c r="C4" s="56" t="s">
        <v>101</v>
      </c>
      <c r="D4" s="56" t="s">
        <v>41</v>
      </c>
      <c r="E4" s="114">
        <v>55</v>
      </c>
      <c r="F4" s="59">
        <v>3</v>
      </c>
      <c r="G4" s="56">
        <f>F4*E4</f>
        <v>165</v>
      </c>
      <c r="H4" s="60"/>
      <c r="I4" s="56">
        <f>E4*H4</f>
        <v>0</v>
      </c>
      <c r="J4" s="60"/>
      <c r="K4" s="56">
        <f>E4*J4</f>
        <v>0</v>
      </c>
      <c r="L4" s="63"/>
      <c r="M4" s="63"/>
      <c r="N4" s="59">
        <f>F4+H4-J4-L4</f>
        <v>3</v>
      </c>
      <c r="O4" s="56">
        <f>N4*E4</f>
        <v>165</v>
      </c>
      <c r="P4" s="59">
        <v>3</v>
      </c>
      <c r="Q4" s="56" t="s">
        <v>144</v>
      </c>
      <c r="R4" s="80" t="s">
        <v>101</v>
      </c>
    </row>
    <row r="5" s="39" customFormat="1" customHeight="1" spans="1:18">
      <c r="A5" s="56">
        <v>2</v>
      </c>
      <c r="B5" s="57" t="s">
        <v>42</v>
      </c>
      <c r="C5" s="56" t="s">
        <v>101</v>
      </c>
      <c r="D5" s="56" t="s">
        <v>41</v>
      </c>
      <c r="E5" s="114">
        <v>55</v>
      </c>
      <c r="F5" s="59">
        <v>3</v>
      </c>
      <c r="G5" s="56">
        <f t="shared" ref="G5:G41" si="0">F5*E5</f>
        <v>165</v>
      </c>
      <c r="H5" s="60"/>
      <c r="I5" s="56">
        <f t="shared" ref="I5:I41" si="1">E5*H5</f>
        <v>0</v>
      </c>
      <c r="J5" s="60"/>
      <c r="K5" s="56">
        <f t="shared" ref="K5:K41" si="2">E5*J5</f>
        <v>0</v>
      </c>
      <c r="L5" s="63"/>
      <c r="M5" s="63"/>
      <c r="N5" s="59">
        <f t="shared" ref="N5:N36" si="3">F5+H5-J5-L5</f>
        <v>3</v>
      </c>
      <c r="O5" s="56">
        <f t="shared" ref="O5:O36" si="4">N5*E5</f>
        <v>165</v>
      </c>
      <c r="P5" s="59">
        <v>3</v>
      </c>
      <c r="Q5" s="56" t="s">
        <v>144</v>
      </c>
      <c r="R5" s="80" t="s">
        <v>101</v>
      </c>
    </row>
    <row r="6" s="39" customFormat="1" ht="30" customHeight="1" spans="1:23">
      <c r="A6" s="56">
        <v>3</v>
      </c>
      <c r="B6" s="33" t="s">
        <v>43</v>
      </c>
      <c r="C6" s="57">
        <v>32</v>
      </c>
      <c r="D6" s="56" t="s">
        <v>44</v>
      </c>
      <c r="E6" s="114">
        <v>385</v>
      </c>
      <c r="F6" s="59">
        <v>2</v>
      </c>
      <c r="G6" s="56">
        <f t="shared" si="0"/>
        <v>770</v>
      </c>
      <c r="H6" s="60"/>
      <c r="I6" s="56">
        <f t="shared" si="1"/>
        <v>0</v>
      </c>
      <c r="J6" s="60"/>
      <c r="K6" s="56">
        <f t="shared" si="2"/>
        <v>0</v>
      </c>
      <c r="L6" s="63"/>
      <c r="M6" s="63"/>
      <c r="N6" s="59">
        <f t="shared" si="3"/>
        <v>2</v>
      </c>
      <c r="O6" s="56">
        <f t="shared" si="4"/>
        <v>770</v>
      </c>
      <c r="P6" s="59">
        <v>2</v>
      </c>
      <c r="Q6" s="56" t="s">
        <v>144</v>
      </c>
      <c r="R6" s="80"/>
      <c r="W6" s="86"/>
    </row>
    <row r="7" s="39" customFormat="1" ht="33" customHeight="1" spans="1:18">
      <c r="A7" s="56">
        <v>4</v>
      </c>
      <c r="B7" s="33" t="s">
        <v>45</v>
      </c>
      <c r="C7" s="57">
        <v>25</v>
      </c>
      <c r="D7" s="56" t="s">
        <v>44</v>
      </c>
      <c r="E7" s="114">
        <v>295</v>
      </c>
      <c r="F7" s="59">
        <v>5</v>
      </c>
      <c r="G7" s="56">
        <f t="shared" si="0"/>
        <v>1475</v>
      </c>
      <c r="H7" s="60"/>
      <c r="I7" s="56">
        <f t="shared" si="1"/>
        <v>0</v>
      </c>
      <c r="J7" s="60"/>
      <c r="K7" s="56">
        <f t="shared" si="2"/>
        <v>0</v>
      </c>
      <c r="L7" s="63"/>
      <c r="M7" s="63"/>
      <c r="N7" s="59">
        <f t="shared" si="3"/>
        <v>5</v>
      </c>
      <c r="O7" s="56">
        <f t="shared" si="4"/>
        <v>1475</v>
      </c>
      <c r="P7" s="59">
        <v>5</v>
      </c>
      <c r="Q7" s="56" t="s">
        <v>144</v>
      </c>
      <c r="R7" s="80"/>
    </row>
    <row r="8" s="39" customFormat="1" ht="33" customHeight="1" spans="1:18">
      <c r="A8" s="56">
        <v>5</v>
      </c>
      <c r="B8" s="33" t="s">
        <v>46</v>
      </c>
      <c r="C8" s="57">
        <v>20</v>
      </c>
      <c r="D8" s="56" t="s">
        <v>44</v>
      </c>
      <c r="E8" s="114">
        <v>195</v>
      </c>
      <c r="F8" s="59">
        <v>3</v>
      </c>
      <c r="G8" s="56">
        <f t="shared" si="0"/>
        <v>585</v>
      </c>
      <c r="H8" s="60"/>
      <c r="I8" s="56">
        <f t="shared" si="1"/>
        <v>0</v>
      </c>
      <c r="J8" s="60"/>
      <c r="K8" s="56">
        <f t="shared" si="2"/>
        <v>0</v>
      </c>
      <c r="L8" s="63"/>
      <c r="M8" s="63"/>
      <c r="N8" s="59">
        <f t="shared" si="3"/>
        <v>3</v>
      </c>
      <c r="O8" s="56">
        <f t="shared" si="4"/>
        <v>585</v>
      </c>
      <c r="P8" s="59">
        <v>3</v>
      </c>
      <c r="Q8" s="56" t="s">
        <v>144</v>
      </c>
      <c r="R8" s="80"/>
    </row>
    <row r="9" s="39" customFormat="1" customHeight="1" spans="1:18">
      <c r="A9" s="56">
        <v>6</v>
      </c>
      <c r="B9" s="57" t="s">
        <v>120</v>
      </c>
      <c r="C9" s="57" t="s">
        <v>121</v>
      </c>
      <c r="D9" s="56" t="s">
        <v>48</v>
      </c>
      <c r="E9" s="114">
        <v>82.5</v>
      </c>
      <c r="F9" s="59">
        <v>1</v>
      </c>
      <c r="G9" s="56">
        <f t="shared" si="0"/>
        <v>82.5</v>
      </c>
      <c r="H9" s="60"/>
      <c r="I9" s="56">
        <f t="shared" si="1"/>
        <v>0</v>
      </c>
      <c r="J9" s="60"/>
      <c r="K9" s="56">
        <f t="shared" si="2"/>
        <v>0</v>
      </c>
      <c r="L9" s="63"/>
      <c r="M9" s="63"/>
      <c r="N9" s="59">
        <f t="shared" si="3"/>
        <v>1</v>
      </c>
      <c r="O9" s="56">
        <f t="shared" si="4"/>
        <v>82.5</v>
      </c>
      <c r="P9" s="59">
        <v>1</v>
      </c>
      <c r="Q9" s="56" t="s">
        <v>144</v>
      </c>
      <c r="R9" s="81"/>
    </row>
    <row r="10" s="39" customFormat="1" customHeight="1" spans="1:18">
      <c r="A10" s="56">
        <v>7</v>
      </c>
      <c r="B10" s="57" t="s">
        <v>49</v>
      </c>
      <c r="C10" s="57"/>
      <c r="D10" s="56" t="s">
        <v>48</v>
      </c>
      <c r="E10" s="114">
        <v>35</v>
      </c>
      <c r="F10" s="59">
        <v>2</v>
      </c>
      <c r="G10" s="56">
        <f t="shared" si="0"/>
        <v>70</v>
      </c>
      <c r="H10" s="60"/>
      <c r="I10" s="56">
        <f t="shared" si="1"/>
        <v>0</v>
      </c>
      <c r="J10" s="60"/>
      <c r="K10" s="56">
        <f t="shared" si="2"/>
        <v>0</v>
      </c>
      <c r="L10" s="63"/>
      <c r="M10" s="63"/>
      <c r="N10" s="59">
        <f t="shared" si="3"/>
        <v>2</v>
      </c>
      <c r="O10" s="56">
        <f t="shared" si="4"/>
        <v>70</v>
      </c>
      <c r="P10" s="59">
        <v>2</v>
      </c>
      <c r="Q10" s="56" t="s">
        <v>144</v>
      </c>
      <c r="R10" s="81"/>
    </row>
    <row r="11" s="39" customFormat="1" customHeight="1" spans="1:18">
      <c r="A11" s="56">
        <v>8</v>
      </c>
      <c r="B11" s="57" t="s">
        <v>50</v>
      </c>
      <c r="C11" s="57"/>
      <c r="D11" s="56" t="s">
        <v>51</v>
      </c>
      <c r="E11" s="114">
        <v>30</v>
      </c>
      <c r="F11" s="59">
        <v>7</v>
      </c>
      <c r="G11" s="56">
        <f t="shared" si="0"/>
        <v>210</v>
      </c>
      <c r="H11" s="60"/>
      <c r="I11" s="56">
        <f t="shared" si="1"/>
        <v>0</v>
      </c>
      <c r="J11" s="60"/>
      <c r="K11" s="56">
        <f t="shared" si="2"/>
        <v>0</v>
      </c>
      <c r="L11" s="63"/>
      <c r="M11" s="63"/>
      <c r="N11" s="59">
        <f t="shared" si="3"/>
        <v>7</v>
      </c>
      <c r="O11" s="56">
        <f t="shared" si="4"/>
        <v>210</v>
      </c>
      <c r="P11" s="59">
        <v>7</v>
      </c>
      <c r="Q11" s="56" t="s">
        <v>144</v>
      </c>
      <c r="R11" s="81"/>
    </row>
    <row r="12" s="39" customFormat="1" customHeight="1" spans="1:18">
      <c r="A12" s="56">
        <v>9</v>
      </c>
      <c r="B12" s="57" t="s">
        <v>52</v>
      </c>
      <c r="C12" s="57"/>
      <c r="D12" s="56" t="s">
        <v>51</v>
      </c>
      <c r="E12" s="114">
        <v>22</v>
      </c>
      <c r="F12" s="59">
        <v>8</v>
      </c>
      <c r="G12" s="56">
        <f t="shared" si="0"/>
        <v>176</v>
      </c>
      <c r="H12" s="60"/>
      <c r="I12" s="56">
        <f t="shared" si="1"/>
        <v>0</v>
      </c>
      <c r="J12" s="60"/>
      <c r="K12" s="56">
        <f t="shared" si="2"/>
        <v>0</v>
      </c>
      <c r="L12" s="63"/>
      <c r="M12" s="63"/>
      <c r="N12" s="59">
        <f t="shared" si="3"/>
        <v>8</v>
      </c>
      <c r="O12" s="56">
        <f t="shared" si="4"/>
        <v>176</v>
      </c>
      <c r="P12" s="59">
        <v>8</v>
      </c>
      <c r="Q12" s="56" t="s">
        <v>144</v>
      </c>
      <c r="R12" s="81"/>
    </row>
    <row r="13" s="39" customFormat="1" customHeight="1" spans="1:18">
      <c r="A13" s="56">
        <v>10</v>
      </c>
      <c r="B13" s="61" t="s">
        <v>53</v>
      </c>
      <c r="C13" s="61"/>
      <c r="D13" s="22" t="s">
        <v>51</v>
      </c>
      <c r="E13" s="93">
        <v>45</v>
      </c>
      <c r="F13" s="59">
        <v>2</v>
      </c>
      <c r="G13" s="56">
        <f t="shared" si="0"/>
        <v>90</v>
      </c>
      <c r="H13" s="60"/>
      <c r="I13" s="56">
        <f t="shared" si="1"/>
        <v>0</v>
      </c>
      <c r="J13" s="60"/>
      <c r="K13" s="56">
        <f t="shared" si="2"/>
        <v>0</v>
      </c>
      <c r="L13" s="63"/>
      <c r="M13" s="63"/>
      <c r="N13" s="59">
        <f t="shared" si="3"/>
        <v>2</v>
      </c>
      <c r="O13" s="56">
        <f t="shared" si="4"/>
        <v>90</v>
      </c>
      <c r="P13" s="59">
        <v>2</v>
      </c>
      <c r="Q13" s="56" t="s">
        <v>144</v>
      </c>
      <c r="R13" s="81"/>
    </row>
    <row r="14" s="39" customFormat="1" customHeight="1" spans="1:18">
      <c r="A14" s="56">
        <v>11</v>
      </c>
      <c r="B14" s="57" t="s">
        <v>54</v>
      </c>
      <c r="C14" s="57"/>
      <c r="D14" s="56" t="s">
        <v>51</v>
      </c>
      <c r="E14" s="114">
        <v>45</v>
      </c>
      <c r="F14" s="59">
        <v>5</v>
      </c>
      <c r="G14" s="56">
        <f t="shared" si="0"/>
        <v>225</v>
      </c>
      <c r="H14" s="60"/>
      <c r="I14" s="56">
        <f t="shared" si="1"/>
        <v>0</v>
      </c>
      <c r="J14" s="60"/>
      <c r="K14" s="56">
        <f t="shared" si="2"/>
        <v>0</v>
      </c>
      <c r="L14" s="63"/>
      <c r="M14" s="63"/>
      <c r="N14" s="59">
        <f t="shared" si="3"/>
        <v>5</v>
      </c>
      <c r="O14" s="56">
        <f t="shared" si="4"/>
        <v>225</v>
      </c>
      <c r="P14" s="59">
        <v>5</v>
      </c>
      <c r="Q14" s="56" t="s">
        <v>144</v>
      </c>
      <c r="R14" s="81"/>
    </row>
    <row r="15" s="39" customFormat="1" customHeight="1" spans="1:18">
      <c r="A15" s="56">
        <v>12</v>
      </c>
      <c r="B15" s="57" t="s">
        <v>55</v>
      </c>
      <c r="C15" s="57"/>
      <c r="D15" s="56" t="s">
        <v>51</v>
      </c>
      <c r="E15" s="114">
        <v>25</v>
      </c>
      <c r="F15" s="59">
        <v>2</v>
      </c>
      <c r="G15" s="56">
        <f t="shared" si="0"/>
        <v>50</v>
      </c>
      <c r="H15" s="60"/>
      <c r="I15" s="56">
        <f t="shared" si="1"/>
        <v>0</v>
      </c>
      <c r="J15" s="60"/>
      <c r="K15" s="56">
        <f t="shared" si="2"/>
        <v>0</v>
      </c>
      <c r="L15" s="63"/>
      <c r="M15" s="63"/>
      <c r="N15" s="59">
        <f t="shared" si="3"/>
        <v>2</v>
      </c>
      <c r="O15" s="56">
        <f t="shared" si="4"/>
        <v>50</v>
      </c>
      <c r="P15" s="59">
        <v>2</v>
      </c>
      <c r="Q15" s="56" t="s">
        <v>144</v>
      </c>
      <c r="R15" s="81"/>
    </row>
    <row r="16" s="39" customFormat="1" customHeight="1" spans="1:18">
      <c r="A16" s="56">
        <v>13</v>
      </c>
      <c r="B16" s="57" t="s">
        <v>56</v>
      </c>
      <c r="C16" s="57"/>
      <c r="D16" s="56" t="s">
        <v>51</v>
      </c>
      <c r="E16" s="114">
        <v>60</v>
      </c>
      <c r="F16" s="59">
        <v>2</v>
      </c>
      <c r="G16" s="56">
        <f t="shared" si="0"/>
        <v>120</v>
      </c>
      <c r="H16" s="60"/>
      <c r="I16" s="56">
        <f t="shared" si="1"/>
        <v>0</v>
      </c>
      <c r="J16" s="60"/>
      <c r="K16" s="56">
        <f t="shared" si="2"/>
        <v>0</v>
      </c>
      <c r="L16" s="63"/>
      <c r="M16" s="63"/>
      <c r="N16" s="59">
        <f t="shared" si="3"/>
        <v>2</v>
      </c>
      <c r="O16" s="56">
        <f t="shared" si="4"/>
        <v>120</v>
      </c>
      <c r="P16" s="59">
        <v>2</v>
      </c>
      <c r="Q16" s="56" t="s">
        <v>144</v>
      </c>
      <c r="R16" s="81"/>
    </row>
    <row r="17" s="39" customFormat="1" customHeight="1" spans="1:18">
      <c r="A17" s="56">
        <v>14</v>
      </c>
      <c r="B17" s="57" t="s">
        <v>57</v>
      </c>
      <c r="C17" s="57"/>
      <c r="D17" s="56" t="s">
        <v>51</v>
      </c>
      <c r="E17" s="114">
        <v>45</v>
      </c>
      <c r="F17" s="59">
        <v>1</v>
      </c>
      <c r="G17" s="56">
        <f t="shared" si="0"/>
        <v>45</v>
      </c>
      <c r="H17" s="60"/>
      <c r="I17" s="56">
        <f t="shared" si="1"/>
        <v>0</v>
      </c>
      <c r="J17" s="60"/>
      <c r="K17" s="56">
        <f t="shared" si="2"/>
        <v>0</v>
      </c>
      <c r="L17" s="63"/>
      <c r="M17" s="63"/>
      <c r="N17" s="59">
        <f t="shared" si="3"/>
        <v>1</v>
      </c>
      <c r="O17" s="56">
        <f t="shared" si="4"/>
        <v>45</v>
      </c>
      <c r="P17" s="59">
        <v>1</v>
      </c>
      <c r="Q17" s="56" t="s">
        <v>144</v>
      </c>
      <c r="R17" s="81"/>
    </row>
    <row r="18" s="39" customFormat="1" customHeight="1" spans="1:18">
      <c r="A18" s="56">
        <v>15</v>
      </c>
      <c r="B18" s="57" t="s">
        <v>58</v>
      </c>
      <c r="C18" s="57"/>
      <c r="D18" s="56" t="s">
        <v>51</v>
      </c>
      <c r="E18" s="114">
        <v>35</v>
      </c>
      <c r="F18" s="59">
        <v>6</v>
      </c>
      <c r="G18" s="56">
        <f t="shared" si="0"/>
        <v>210</v>
      </c>
      <c r="H18" s="60"/>
      <c r="I18" s="56">
        <f t="shared" si="1"/>
        <v>0</v>
      </c>
      <c r="J18" s="60"/>
      <c r="K18" s="56">
        <f t="shared" si="2"/>
        <v>0</v>
      </c>
      <c r="L18" s="63"/>
      <c r="M18" s="63"/>
      <c r="N18" s="59">
        <f t="shared" si="3"/>
        <v>6</v>
      </c>
      <c r="O18" s="56">
        <f t="shared" si="4"/>
        <v>210</v>
      </c>
      <c r="P18" s="59">
        <v>6</v>
      </c>
      <c r="Q18" s="56" t="s">
        <v>144</v>
      </c>
      <c r="R18" s="81"/>
    </row>
    <row r="19" s="39" customFormat="1" customHeight="1" spans="1:18">
      <c r="A19" s="56">
        <v>16</v>
      </c>
      <c r="B19" s="57" t="s">
        <v>80</v>
      </c>
      <c r="C19" s="57"/>
      <c r="D19" s="56" t="s">
        <v>51</v>
      </c>
      <c r="E19" s="56">
        <v>75</v>
      </c>
      <c r="F19" s="59">
        <v>2</v>
      </c>
      <c r="G19" s="56">
        <f t="shared" si="0"/>
        <v>150</v>
      </c>
      <c r="H19" s="60">
        <v>2</v>
      </c>
      <c r="I19" s="56">
        <f t="shared" si="1"/>
        <v>150</v>
      </c>
      <c r="J19" s="60"/>
      <c r="K19" s="56">
        <f t="shared" si="2"/>
        <v>0</v>
      </c>
      <c r="L19" s="63"/>
      <c r="M19" s="63"/>
      <c r="N19" s="59">
        <f t="shared" si="3"/>
        <v>4</v>
      </c>
      <c r="O19" s="56">
        <f t="shared" si="4"/>
        <v>300</v>
      </c>
      <c r="P19" s="59">
        <v>4</v>
      </c>
      <c r="Q19" s="56" t="s">
        <v>144</v>
      </c>
      <c r="R19" s="81"/>
    </row>
    <row r="20" s="39" customFormat="1" customHeight="1" spans="1:18">
      <c r="A20" s="56">
        <v>17</v>
      </c>
      <c r="B20" s="57" t="s">
        <v>62</v>
      </c>
      <c r="C20" s="57"/>
      <c r="D20" s="56" t="s">
        <v>41</v>
      </c>
      <c r="E20" s="114">
        <v>15</v>
      </c>
      <c r="F20" s="59">
        <v>8</v>
      </c>
      <c r="G20" s="56">
        <f t="shared" si="0"/>
        <v>120</v>
      </c>
      <c r="H20" s="60"/>
      <c r="I20" s="56">
        <f t="shared" si="1"/>
        <v>0</v>
      </c>
      <c r="J20" s="60"/>
      <c r="K20" s="56">
        <f t="shared" si="2"/>
        <v>0</v>
      </c>
      <c r="L20" s="63"/>
      <c r="M20" s="63"/>
      <c r="N20" s="59">
        <f t="shared" si="3"/>
        <v>8</v>
      </c>
      <c r="O20" s="56">
        <f t="shared" si="4"/>
        <v>120</v>
      </c>
      <c r="P20" s="59">
        <v>8</v>
      </c>
      <c r="Q20" s="56" t="s">
        <v>144</v>
      </c>
      <c r="R20" s="81"/>
    </row>
    <row r="21" s="39" customFormat="1" customHeight="1" spans="1:18">
      <c r="A21" s="56">
        <v>18</v>
      </c>
      <c r="B21" s="61" t="s">
        <v>79</v>
      </c>
      <c r="C21" s="61"/>
      <c r="D21" s="19" t="s">
        <v>48</v>
      </c>
      <c r="E21" s="19">
        <v>150</v>
      </c>
      <c r="F21" s="59">
        <v>2</v>
      </c>
      <c r="G21" s="56">
        <f t="shared" si="0"/>
        <v>300</v>
      </c>
      <c r="H21" s="60"/>
      <c r="I21" s="56">
        <f t="shared" si="1"/>
        <v>0</v>
      </c>
      <c r="J21" s="60">
        <v>1</v>
      </c>
      <c r="K21" s="56">
        <f t="shared" si="2"/>
        <v>150</v>
      </c>
      <c r="L21" s="63"/>
      <c r="M21" s="63"/>
      <c r="N21" s="59">
        <f t="shared" si="3"/>
        <v>1</v>
      </c>
      <c r="O21" s="56">
        <f t="shared" si="4"/>
        <v>150</v>
      </c>
      <c r="P21" s="59">
        <v>1</v>
      </c>
      <c r="Q21" s="56" t="s">
        <v>144</v>
      </c>
      <c r="R21" s="81"/>
    </row>
    <row r="22" s="39" customFormat="1" customHeight="1" spans="1:18">
      <c r="A22" s="56">
        <v>19</v>
      </c>
      <c r="B22" s="61" t="s">
        <v>125</v>
      </c>
      <c r="C22" s="61"/>
      <c r="D22" s="19" t="s">
        <v>51</v>
      </c>
      <c r="E22" s="19">
        <v>38</v>
      </c>
      <c r="F22" s="59">
        <v>2</v>
      </c>
      <c r="G22" s="56">
        <f t="shared" si="0"/>
        <v>76</v>
      </c>
      <c r="H22" s="60"/>
      <c r="I22" s="56">
        <f t="shared" si="1"/>
        <v>0</v>
      </c>
      <c r="J22" s="60"/>
      <c r="K22" s="56">
        <f t="shared" si="2"/>
        <v>0</v>
      </c>
      <c r="L22" s="63"/>
      <c r="M22" s="63"/>
      <c r="N22" s="59">
        <f t="shared" si="3"/>
        <v>2</v>
      </c>
      <c r="O22" s="56">
        <f t="shared" si="4"/>
        <v>76</v>
      </c>
      <c r="P22" s="59">
        <v>2</v>
      </c>
      <c r="Q22" s="56" t="s">
        <v>144</v>
      </c>
      <c r="R22" s="81"/>
    </row>
    <row r="23" s="39" customFormat="1" customHeight="1" spans="1:18">
      <c r="A23" s="56">
        <v>20</v>
      </c>
      <c r="B23" s="61" t="s">
        <v>95</v>
      </c>
      <c r="C23" s="61"/>
      <c r="D23" s="19" t="s">
        <v>51</v>
      </c>
      <c r="E23" s="19">
        <v>8</v>
      </c>
      <c r="F23" s="59">
        <v>3</v>
      </c>
      <c r="G23" s="56">
        <f t="shared" si="0"/>
        <v>24</v>
      </c>
      <c r="H23" s="60"/>
      <c r="I23" s="56">
        <f t="shared" si="1"/>
        <v>0</v>
      </c>
      <c r="J23" s="60"/>
      <c r="K23" s="56">
        <f t="shared" si="2"/>
        <v>0</v>
      </c>
      <c r="L23" s="63"/>
      <c r="M23" s="63"/>
      <c r="N23" s="59">
        <f t="shared" si="3"/>
        <v>3</v>
      </c>
      <c r="O23" s="56">
        <f t="shared" si="4"/>
        <v>24</v>
      </c>
      <c r="P23" s="59">
        <v>3</v>
      </c>
      <c r="Q23" s="56" t="s">
        <v>144</v>
      </c>
      <c r="R23" s="81"/>
    </row>
    <row r="24" s="2" customFormat="1" customHeight="1" spans="1:18">
      <c r="A24" s="56">
        <v>21</v>
      </c>
      <c r="B24" s="61" t="s">
        <v>96</v>
      </c>
      <c r="C24" s="61"/>
      <c r="D24" s="19" t="s">
        <v>97</v>
      </c>
      <c r="E24" s="19">
        <v>10</v>
      </c>
      <c r="F24" s="59">
        <v>10</v>
      </c>
      <c r="G24" s="56">
        <f t="shared" si="0"/>
        <v>100</v>
      </c>
      <c r="H24" s="60"/>
      <c r="I24" s="56">
        <f t="shared" si="1"/>
        <v>0</v>
      </c>
      <c r="J24" s="60"/>
      <c r="K24" s="56">
        <f t="shared" si="2"/>
        <v>0</v>
      </c>
      <c r="L24" s="63"/>
      <c r="M24" s="63"/>
      <c r="N24" s="59">
        <f t="shared" si="3"/>
        <v>10</v>
      </c>
      <c r="O24" s="56">
        <f t="shared" si="4"/>
        <v>100</v>
      </c>
      <c r="P24" s="59">
        <v>10</v>
      </c>
      <c r="Q24" s="56" t="s">
        <v>144</v>
      </c>
      <c r="R24" s="81"/>
    </row>
    <row r="25" s="2" customFormat="1" customHeight="1" spans="1:18">
      <c r="A25" s="56">
        <v>22</v>
      </c>
      <c r="B25" s="57" t="s">
        <v>61</v>
      </c>
      <c r="C25" s="57"/>
      <c r="D25" s="56" t="s">
        <v>16</v>
      </c>
      <c r="E25" s="114">
        <v>20</v>
      </c>
      <c r="F25" s="59">
        <v>1</v>
      </c>
      <c r="G25" s="56">
        <f t="shared" si="0"/>
        <v>20</v>
      </c>
      <c r="H25" s="60"/>
      <c r="I25" s="56">
        <f t="shared" si="1"/>
        <v>0</v>
      </c>
      <c r="J25" s="60"/>
      <c r="K25" s="56">
        <f t="shared" si="2"/>
        <v>0</v>
      </c>
      <c r="L25" s="63"/>
      <c r="M25" s="63"/>
      <c r="N25" s="59">
        <f t="shared" si="3"/>
        <v>1</v>
      </c>
      <c r="O25" s="56">
        <f t="shared" si="4"/>
        <v>20</v>
      </c>
      <c r="P25" s="59">
        <v>1</v>
      </c>
      <c r="Q25" s="56" t="s">
        <v>144</v>
      </c>
      <c r="R25" s="80"/>
    </row>
    <row r="26" s="39" customFormat="1" customHeight="1" spans="1:18">
      <c r="A26" s="56">
        <v>23</v>
      </c>
      <c r="B26" s="57" t="s">
        <v>63</v>
      </c>
      <c r="C26" s="57"/>
      <c r="D26" s="56" t="s">
        <v>16</v>
      </c>
      <c r="E26" s="114">
        <v>25</v>
      </c>
      <c r="F26" s="59">
        <v>4</v>
      </c>
      <c r="G26" s="56">
        <f t="shared" si="0"/>
        <v>100</v>
      </c>
      <c r="H26" s="60"/>
      <c r="I26" s="56">
        <f t="shared" si="1"/>
        <v>0</v>
      </c>
      <c r="J26" s="60">
        <v>2</v>
      </c>
      <c r="K26" s="56">
        <f t="shared" si="2"/>
        <v>50</v>
      </c>
      <c r="L26" s="63"/>
      <c r="M26" s="63"/>
      <c r="N26" s="59">
        <f t="shared" si="3"/>
        <v>2</v>
      </c>
      <c r="O26" s="56">
        <f t="shared" si="4"/>
        <v>50</v>
      </c>
      <c r="P26" s="59">
        <v>2</v>
      </c>
      <c r="Q26" s="56" t="s">
        <v>144</v>
      </c>
      <c r="R26" s="80"/>
    </row>
    <row r="27" s="39" customFormat="1" customHeight="1" spans="1:18">
      <c r="A27" s="56">
        <v>24</v>
      </c>
      <c r="B27" s="57" t="s">
        <v>126</v>
      </c>
      <c r="C27" s="57"/>
      <c r="D27" s="56" t="s">
        <v>41</v>
      </c>
      <c r="E27" s="114">
        <v>2</v>
      </c>
      <c r="F27" s="59">
        <v>6</v>
      </c>
      <c r="G27" s="56">
        <f t="shared" si="0"/>
        <v>12</v>
      </c>
      <c r="H27" s="60"/>
      <c r="I27" s="56">
        <f t="shared" si="1"/>
        <v>0</v>
      </c>
      <c r="J27" s="60"/>
      <c r="K27" s="56">
        <f t="shared" si="2"/>
        <v>0</v>
      </c>
      <c r="L27" s="63"/>
      <c r="M27" s="63"/>
      <c r="N27" s="59">
        <f t="shared" si="3"/>
        <v>6</v>
      </c>
      <c r="O27" s="56">
        <f t="shared" si="4"/>
        <v>12</v>
      </c>
      <c r="P27" s="59">
        <v>6</v>
      </c>
      <c r="Q27" s="56" t="s">
        <v>144</v>
      </c>
      <c r="R27" s="80"/>
    </row>
    <row r="28" s="39" customFormat="1" customHeight="1" spans="1:18">
      <c r="A28" s="56">
        <v>25</v>
      </c>
      <c r="B28" s="57" t="s">
        <v>59</v>
      </c>
      <c r="C28" s="57" t="s">
        <v>111</v>
      </c>
      <c r="D28" s="56" t="s">
        <v>21</v>
      </c>
      <c r="E28" s="114">
        <v>160</v>
      </c>
      <c r="F28" s="59">
        <v>0</v>
      </c>
      <c r="G28" s="56">
        <f t="shared" si="0"/>
        <v>0</v>
      </c>
      <c r="H28" s="60">
        <v>3</v>
      </c>
      <c r="I28" s="56">
        <f t="shared" si="1"/>
        <v>480</v>
      </c>
      <c r="J28" s="60">
        <v>2</v>
      </c>
      <c r="K28" s="56">
        <f t="shared" si="2"/>
        <v>320</v>
      </c>
      <c r="L28" s="63"/>
      <c r="M28" s="63"/>
      <c r="N28" s="59">
        <f t="shared" si="3"/>
        <v>1</v>
      </c>
      <c r="O28" s="56">
        <f t="shared" si="4"/>
        <v>160</v>
      </c>
      <c r="P28" s="59">
        <v>1</v>
      </c>
      <c r="Q28" s="56" t="s">
        <v>144</v>
      </c>
      <c r="R28" s="80"/>
    </row>
    <row r="29" s="39" customFormat="1" customHeight="1" spans="1:18">
      <c r="A29" s="56">
        <v>26</v>
      </c>
      <c r="B29" s="57" t="s">
        <v>60</v>
      </c>
      <c r="C29" s="57" t="s">
        <v>112</v>
      </c>
      <c r="D29" s="56" t="s">
        <v>21</v>
      </c>
      <c r="E29" s="114">
        <v>100</v>
      </c>
      <c r="F29" s="59">
        <v>0</v>
      </c>
      <c r="G29" s="56">
        <f t="shared" si="0"/>
        <v>0</v>
      </c>
      <c r="H29" s="60"/>
      <c r="I29" s="56">
        <f t="shared" si="1"/>
        <v>0</v>
      </c>
      <c r="J29" s="60">
        <v>0</v>
      </c>
      <c r="K29" s="56">
        <f t="shared" si="2"/>
        <v>0</v>
      </c>
      <c r="L29" s="63"/>
      <c r="M29" s="63"/>
      <c r="N29" s="59">
        <f t="shared" si="3"/>
        <v>0</v>
      </c>
      <c r="O29" s="56">
        <f t="shared" si="4"/>
        <v>0</v>
      </c>
      <c r="P29" s="59">
        <v>0</v>
      </c>
      <c r="Q29" s="56" t="s">
        <v>144</v>
      </c>
      <c r="R29" s="80"/>
    </row>
    <row r="30" s="40" customFormat="1" customHeight="1" spans="1:18">
      <c r="A30" s="56">
        <v>27</v>
      </c>
      <c r="B30" s="57" t="s">
        <v>59</v>
      </c>
      <c r="C30" s="57" t="s">
        <v>111</v>
      </c>
      <c r="D30" s="56" t="s">
        <v>21</v>
      </c>
      <c r="E30" s="114">
        <v>150</v>
      </c>
      <c r="F30" s="59">
        <v>1</v>
      </c>
      <c r="G30" s="56">
        <f t="shared" si="0"/>
        <v>150</v>
      </c>
      <c r="H30" s="60"/>
      <c r="I30" s="56">
        <f t="shared" si="1"/>
        <v>0</v>
      </c>
      <c r="J30" s="60">
        <v>1</v>
      </c>
      <c r="K30" s="56">
        <f t="shared" si="2"/>
        <v>150</v>
      </c>
      <c r="L30" s="63"/>
      <c r="M30" s="63"/>
      <c r="N30" s="59">
        <f t="shared" si="3"/>
        <v>0</v>
      </c>
      <c r="O30" s="56">
        <f t="shared" si="4"/>
        <v>0</v>
      </c>
      <c r="P30" s="59">
        <v>0</v>
      </c>
      <c r="Q30" s="56" t="s">
        <v>144</v>
      </c>
      <c r="R30" s="80"/>
    </row>
    <row r="31" s="2" customFormat="1" customHeight="1" spans="1:18">
      <c r="A31" s="56">
        <v>28</v>
      </c>
      <c r="B31" s="57" t="s">
        <v>60</v>
      </c>
      <c r="C31" s="57" t="s">
        <v>112</v>
      </c>
      <c r="D31" s="56" t="s">
        <v>21</v>
      </c>
      <c r="E31" s="114">
        <v>110</v>
      </c>
      <c r="F31" s="59">
        <v>2</v>
      </c>
      <c r="G31" s="56">
        <f t="shared" si="0"/>
        <v>220</v>
      </c>
      <c r="H31" s="60"/>
      <c r="I31" s="56">
        <f t="shared" si="1"/>
        <v>0</v>
      </c>
      <c r="J31" s="60"/>
      <c r="K31" s="56">
        <f t="shared" si="2"/>
        <v>0</v>
      </c>
      <c r="L31" s="63"/>
      <c r="M31" s="63"/>
      <c r="N31" s="59">
        <f t="shared" si="3"/>
        <v>2</v>
      </c>
      <c r="O31" s="56">
        <f t="shared" si="4"/>
        <v>220</v>
      </c>
      <c r="P31" s="59">
        <v>2</v>
      </c>
      <c r="Q31" s="56" t="s">
        <v>144</v>
      </c>
      <c r="R31" s="80"/>
    </row>
    <row r="32" s="40" customFormat="1" customHeight="1" spans="1:18">
      <c r="A32" s="56">
        <v>29</v>
      </c>
      <c r="B32" s="61" t="s">
        <v>81</v>
      </c>
      <c r="C32" s="61"/>
      <c r="D32" s="22" t="s">
        <v>128</v>
      </c>
      <c r="E32" s="22">
        <v>52</v>
      </c>
      <c r="F32" s="59">
        <v>17</v>
      </c>
      <c r="G32" s="56">
        <f t="shared" si="0"/>
        <v>884</v>
      </c>
      <c r="H32" s="60"/>
      <c r="I32" s="56">
        <f t="shared" si="1"/>
        <v>0</v>
      </c>
      <c r="J32" s="60">
        <v>7</v>
      </c>
      <c r="K32" s="56"/>
      <c r="L32" s="63"/>
      <c r="M32" s="63"/>
      <c r="N32" s="59">
        <f t="shared" si="3"/>
        <v>10</v>
      </c>
      <c r="O32" s="56">
        <f t="shared" si="4"/>
        <v>520</v>
      </c>
      <c r="P32" s="59">
        <v>10</v>
      </c>
      <c r="Q32" s="56" t="s">
        <v>144</v>
      </c>
      <c r="R32" s="81"/>
    </row>
    <row r="33" s="40" customFormat="1" customHeight="1" spans="1:18">
      <c r="A33" s="56">
        <v>30</v>
      </c>
      <c r="B33" s="67" t="s">
        <v>65</v>
      </c>
      <c r="C33" s="67" t="s">
        <v>23</v>
      </c>
      <c r="D33" s="19" t="s">
        <v>16</v>
      </c>
      <c r="E33" s="21">
        <v>32</v>
      </c>
      <c r="F33" s="59">
        <v>14</v>
      </c>
      <c r="G33" s="56">
        <f t="shared" si="0"/>
        <v>448</v>
      </c>
      <c r="H33" s="60"/>
      <c r="I33" s="56">
        <f t="shared" si="1"/>
        <v>0</v>
      </c>
      <c r="J33" s="60"/>
      <c r="K33" s="56">
        <f t="shared" si="2"/>
        <v>0</v>
      </c>
      <c r="L33" s="63">
        <v>2</v>
      </c>
      <c r="M33" s="63">
        <v>64</v>
      </c>
      <c r="N33" s="59">
        <f t="shared" si="3"/>
        <v>12</v>
      </c>
      <c r="O33" s="56">
        <f t="shared" si="4"/>
        <v>384</v>
      </c>
      <c r="P33" s="59">
        <v>12</v>
      </c>
      <c r="Q33" s="56" t="s">
        <v>144</v>
      </c>
      <c r="R33" s="115" t="s">
        <v>145</v>
      </c>
    </row>
    <row r="34" s="40" customFormat="1" customHeight="1" spans="1:18">
      <c r="A34" s="56">
        <v>31</v>
      </c>
      <c r="B34" s="67" t="s">
        <v>66</v>
      </c>
      <c r="C34" s="67" t="s">
        <v>113</v>
      </c>
      <c r="D34" s="19" t="s">
        <v>16</v>
      </c>
      <c r="E34" s="21">
        <v>8.5</v>
      </c>
      <c r="F34" s="59">
        <v>6</v>
      </c>
      <c r="G34" s="56">
        <f t="shared" si="0"/>
        <v>51</v>
      </c>
      <c r="H34" s="60"/>
      <c r="I34" s="56">
        <f t="shared" si="1"/>
        <v>0</v>
      </c>
      <c r="J34" s="60"/>
      <c r="K34" s="56">
        <f t="shared" si="2"/>
        <v>0</v>
      </c>
      <c r="L34" s="63"/>
      <c r="M34" s="63"/>
      <c r="N34" s="59">
        <f t="shared" si="3"/>
        <v>6</v>
      </c>
      <c r="O34" s="56">
        <f t="shared" si="4"/>
        <v>51</v>
      </c>
      <c r="P34" s="59">
        <v>6</v>
      </c>
      <c r="Q34" s="56" t="s">
        <v>144</v>
      </c>
      <c r="R34" s="83"/>
    </row>
    <row r="35" s="2" customFormat="1" customHeight="1" spans="1:18">
      <c r="A35" s="56">
        <v>32</v>
      </c>
      <c r="B35" s="61" t="s">
        <v>67</v>
      </c>
      <c r="C35" s="67" t="s">
        <v>113</v>
      </c>
      <c r="D35" s="22" t="s">
        <v>16</v>
      </c>
      <c r="E35" s="93">
        <v>9.5</v>
      </c>
      <c r="F35" s="59">
        <v>42</v>
      </c>
      <c r="G35" s="56">
        <f t="shared" si="0"/>
        <v>399</v>
      </c>
      <c r="H35" s="60"/>
      <c r="I35" s="56">
        <f t="shared" si="1"/>
        <v>0</v>
      </c>
      <c r="J35" s="60">
        <v>42</v>
      </c>
      <c r="K35" s="56">
        <f t="shared" si="2"/>
        <v>399</v>
      </c>
      <c r="L35" s="63"/>
      <c r="M35" s="63"/>
      <c r="N35" s="59">
        <f t="shared" si="3"/>
        <v>0</v>
      </c>
      <c r="O35" s="56">
        <f t="shared" si="4"/>
        <v>0</v>
      </c>
      <c r="P35" s="59">
        <v>0</v>
      </c>
      <c r="Q35" s="56" t="s">
        <v>144</v>
      </c>
      <c r="R35" s="81"/>
    </row>
    <row r="36" s="40" customFormat="1" customHeight="1" spans="1:18">
      <c r="A36" s="56">
        <v>33</v>
      </c>
      <c r="B36" s="61" t="s">
        <v>68</v>
      </c>
      <c r="C36" s="67" t="s">
        <v>113</v>
      </c>
      <c r="D36" s="22" t="s">
        <v>16</v>
      </c>
      <c r="E36" s="93">
        <v>9</v>
      </c>
      <c r="F36" s="59">
        <v>60</v>
      </c>
      <c r="G36" s="56">
        <f t="shared" si="0"/>
        <v>540</v>
      </c>
      <c r="H36" s="60"/>
      <c r="I36" s="56">
        <f t="shared" si="1"/>
        <v>0</v>
      </c>
      <c r="J36" s="60">
        <v>6</v>
      </c>
      <c r="K36" s="56">
        <f t="shared" si="2"/>
        <v>54</v>
      </c>
      <c r="L36" s="63"/>
      <c r="M36" s="63"/>
      <c r="N36" s="59">
        <f t="shared" si="3"/>
        <v>54</v>
      </c>
      <c r="O36" s="56">
        <f t="shared" si="4"/>
        <v>486</v>
      </c>
      <c r="P36" s="59">
        <v>54</v>
      </c>
      <c r="Q36" s="56" t="s">
        <v>144</v>
      </c>
      <c r="R36" s="81"/>
    </row>
    <row r="37" s="2" customFormat="1" customHeight="1" spans="1:18">
      <c r="A37" s="56">
        <v>34</v>
      </c>
      <c r="B37" s="61" t="s">
        <v>14</v>
      </c>
      <c r="C37" s="61" t="s">
        <v>15</v>
      </c>
      <c r="D37" s="22" t="s">
        <v>16</v>
      </c>
      <c r="E37" s="93">
        <v>50</v>
      </c>
      <c r="F37" s="59">
        <v>8</v>
      </c>
      <c r="G37" s="56">
        <f t="shared" si="0"/>
        <v>400</v>
      </c>
      <c r="H37" s="60"/>
      <c r="I37" s="56">
        <f t="shared" si="1"/>
        <v>0</v>
      </c>
      <c r="J37" s="60"/>
      <c r="K37" s="56">
        <f t="shared" si="2"/>
        <v>0</v>
      </c>
      <c r="L37" s="63"/>
      <c r="M37" s="63"/>
      <c r="N37" s="59">
        <f t="shared" ref="N37:N65" si="5">F37+H37-J37-L37</f>
        <v>8</v>
      </c>
      <c r="O37" s="56">
        <f t="shared" ref="O37:O65" si="6">N37*E37</f>
        <v>400</v>
      </c>
      <c r="P37" s="59">
        <v>8</v>
      </c>
      <c r="Q37" s="56" t="s">
        <v>144</v>
      </c>
      <c r="R37" s="81"/>
    </row>
    <row r="38" s="40" customFormat="1" customHeight="1" spans="1:18">
      <c r="A38" s="56">
        <v>35</v>
      </c>
      <c r="B38" s="67" t="s">
        <v>69</v>
      </c>
      <c r="C38" s="67" t="s">
        <v>23</v>
      </c>
      <c r="D38" s="19" t="s">
        <v>16</v>
      </c>
      <c r="E38" s="21">
        <v>55</v>
      </c>
      <c r="F38" s="59">
        <v>0</v>
      </c>
      <c r="G38" s="56">
        <f t="shared" si="0"/>
        <v>0</v>
      </c>
      <c r="H38" s="60">
        <v>15</v>
      </c>
      <c r="I38" s="56">
        <f t="shared" si="1"/>
        <v>825</v>
      </c>
      <c r="J38" s="60">
        <v>3</v>
      </c>
      <c r="K38" s="56">
        <f t="shared" si="2"/>
        <v>165</v>
      </c>
      <c r="L38" s="63"/>
      <c r="M38" s="63"/>
      <c r="N38" s="59">
        <f t="shared" si="5"/>
        <v>12</v>
      </c>
      <c r="O38" s="56">
        <f t="shared" si="6"/>
        <v>660</v>
      </c>
      <c r="P38" s="59">
        <v>12</v>
      </c>
      <c r="Q38" s="56" t="s">
        <v>144</v>
      </c>
      <c r="R38" s="81"/>
    </row>
    <row r="39" s="40" customFormat="1" customHeight="1" spans="1:18">
      <c r="A39" s="56">
        <v>36</v>
      </c>
      <c r="B39" s="61" t="s">
        <v>70</v>
      </c>
      <c r="C39" s="61" t="s">
        <v>35</v>
      </c>
      <c r="D39" s="22" t="s">
        <v>16</v>
      </c>
      <c r="E39" s="22">
        <v>30</v>
      </c>
      <c r="F39" s="59">
        <v>0</v>
      </c>
      <c r="G39" s="56">
        <f t="shared" si="0"/>
        <v>0</v>
      </c>
      <c r="H39" s="60"/>
      <c r="I39" s="56">
        <f t="shared" si="1"/>
        <v>0</v>
      </c>
      <c r="J39" s="60"/>
      <c r="K39" s="56">
        <f t="shared" si="2"/>
        <v>0</v>
      </c>
      <c r="L39" s="63"/>
      <c r="M39" s="63"/>
      <c r="N39" s="59">
        <f t="shared" si="5"/>
        <v>0</v>
      </c>
      <c r="O39" s="56">
        <f t="shared" si="6"/>
        <v>0</v>
      </c>
      <c r="P39" s="59">
        <v>0</v>
      </c>
      <c r="Q39" s="56" t="s">
        <v>144</v>
      </c>
      <c r="R39" s="81"/>
    </row>
    <row r="40" s="2" customFormat="1" customHeight="1" spans="1:18">
      <c r="A40" s="56">
        <v>37</v>
      </c>
      <c r="B40" s="67" t="s">
        <v>71</v>
      </c>
      <c r="C40" s="67" t="s">
        <v>114</v>
      </c>
      <c r="D40" s="19" t="s">
        <v>21</v>
      </c>
      <c r="E40" s="19">
        <v>15</v>
      </c>
      <c r="F40" s="59">
        <v>2</v>
      </c>
      <c r="G40" s="56">
        <f t="shared" si="0"/>
        <v>30</v>
      </c>
      <c r="H40" s="60"/>
      <c r="I40" s="56">
        <f t="shared" si="1"/>
        <v>0</v>
      </c>
      <c r="J40" s="60">
        <v>2</v>
      </c>
      <c r="K40" s="56">
        <f t="shared" si="2"/>
        <v>30</v>
      </c>
      <c r="L40" s="63"/>
      <c r="M40" s="63"/>
      <c r="N40" s="59">
        <f t="shared" si="5"/>
        <v>0</v>
      </c>
      <c r="O40" s="56">
        <f t="shared" si="6"/>
        <v>0</v>
      </c>
      <c r="P40" s="59">
        <v>0</v>
      </c>
      <c r="Q40" s="56" t="s">
        <v>144</v>
      </c>
      <c r="R40" s="81"/>
    </row>
    <row r="41" s="40" customFormat="1" customHeight="1" spans="1:18">
      <c r="A41" s="56">
        <v>38</v>
      </c>
      <c r="B41" s="61" t="s">
        <v>19</v>
      </c>
      <c r="C41" s="61" t="s">
        <v>20</v>
      </c>
      <c r="D41" s="22" t="s">
        <v>21</v>
      </c>
      <c r="E41" s="22">
        <v>12</v>
      </c>
      <c r="F41" s="59">
        <v>1</v>
      </c>
      <c r="G41" s="56">
        <f t="shared" si="0"/>
        <v>12</v>
      </c>
      <c r="H41" s="60"/>
      <c r="I41" s="56">
        <f t="shared" si="1"/>
        <v>0</v>
      </c>
      <c r="J41" s="60">
        <v>1</v>
      </c>
      <c r="K41" s="56">
        <f t="shared" si="2"/>
        <v>12</v>
      </c>
      <c r="L41" s="63"/>
      <c r="M41" s="63"/>
      <c r="N41" s="59">
        <f t="shared" si="5"/>
        <v>0</v>
      </c>
      <c r="O41" s="56">
        <f t="shared" si="6"/>
        <v>0</v>
      </c>
      <c r="P41" s="59">
        <v>0</v>
      </c>
      <c r="Q41" s="56" t="s">
        <v>144</v>
      </c>
      <c r="R41" s="81"/>
    </row>
    <row r="42" s="2" customFormat="1" customHeight="1" spans="1:18">
      <c r="A42" s="56">
        <v>39</v>
      </c>
      <c r="B42" s="67" t="s">
        <v>72</v>
      </c>
      <c r="C42" s="67" t="s">
        <v>23</v>
      </c>
      <c r="D42" s="19" t="s">
        <v>16</v>
      </c>
      <c r="E42" s="19">
        <v>18</v>
      </c>
      <c r="F42" s="59">
        <v>30</v>
      </c>
      <c r="G42" s="56">
        <f t="shared" ref="G42:G62" si="7">F42*E42</f>
        <v>540</v>
      </c>
      <c r="H42" s="60"/>
      <c r="I42" s="56">
        <f t="shared" ref="I42:I65" si="8">E42*H42</f>
        <v>0</v>
      </c>
      <c r="J42" s="60"/>
      <c r="K42" s="56">
        <f t="shared" ref="K42:K65" si="9">E42*J42</f>
        <v>0</v>
      </c>
      <c r="L42" s="63"/>
      <c r="M42" s="63"/>
      <c r="N42" s="59">
        <f t="shared" si="5"/>
        <v>30</v>
      </c>
      <c r="O42" s="56">
        <f t="shared" si="6"/>
        <v>540</v>
      </c>
      <c r="P42" s="59">
        <v>30</v>
      </c>
      <c r="Q42" s="56" t="s">
        <v>144</v>
      </c>
      <c r="R42" s="81"/>
    </row>
    <row r="43" s="2" customFormat="1" customHeight="1" spans="1:18">
      <c r="A43" s="56">
        <v>40</v>
      </c>
      <c r="B43" s="61" t="s">
        <v>24</v>
      </c>
      <c r="C43" s="61" t="s">
        <v>25</v>
      </c>
      <c r="D43" s="22" t="s">
        <v>21</v>
      </c>
      <c r="E43" s="22">
        <v>45</v>
      </c>
      <c r="F43" s="59">
        <v>15</v>
      </c>
      <c r="G43" s="56">
        <f t="shared" si="7"/>
        <v>675</v>
      </c>
      <c r="H43" s="60"/>
      <c r="I43" s="56">
        <f t="shared" si="8"/>
        <v>0</v>
      </c>
      <c r="J43" s="60">
        <v>5</v>
      </c>
      <c r="K43" s="56">
        <f t="shared" si="9"/>
        <v>225</v>
      </c>
      <c r="L43" s="63"/>
      <c r="M43" s="63"/>
      <c r="N43" s="59">
        <f t="shared" si="5"/>
        <v>10</v>
      </c>
      <c r="O43" s="56">
        <f t="shared" si="6"/>
        <v>450</v>
      </c>
      <c r="P43" s="59">
        <v>10</v>
      </c>
      <c r="Q43" s="56" t="s">
        <v>144</v>
      </c>
      <c r="R43" s="81"/>
    </row>
    <row r="44" s="2" customFormat="1" customHeight="1" spans="1:18">
      <c r="A44" s="56">
        <v>41</v>
      </c>
      <c r="B44" s="67" t="s">
        <v>73</v>
      </c>
      <c r="C44" s="67"/>
      <c r="D44" s="19" t="s">
        <v>21</v>
      </c>
      <c r="E44" s="19">
        <v>4</v>
      </c>
      <c r="F44" s="59">
        <v>4</v>
      </c>
      <c r="G44" s="56">
        <f t="shared" si="7"/>
        <v>16</v>
      </c>
      <c r="H44" s="60"/>
      <c r="I44" s="56">
        <f t="shared" si="8"/>
        <v>0</v>
      </c>
      <c r="J44" s="60"/>
      <c r="K44" s="56">
        <f t="shared" si="9"/>
        <v>0</v>
      </c>
      <c r="L44" s="63"/>
      <c r="M44" s="63"/>
      <c r="N44" s="59">
        <f t="shared" si="5"/>
        <v>4</v>
      </c>
      <c r="O44" s="56">
        <f t="shared" si="6"/>
        <v>16</v>
      </c>
      <c r="P44" s="59">
        <v>4</v>
      </c>
      <c r="Q44" s="56" t="s">
        <v>144</v>
      </c>
      <c r="R44" s="81"/>
    </row>
    <row r="45" s="2" customFormat="1" customHeight="1" spans="1:18">
      <c r="A45" s="56">
        <v>42</v>
      </c>
      <c r="B45" s="61" t="s">
        <v>74</v>
      </c>
      <c r="C45" s="61" t="s">
        <v>23</v>
      </c>
      <c r="D45" s="19" t="s">
        <v>16</v>
      </c>
      <c r="E45" s="24"/>
      <c r="F45" s="59">
        <v>10</v>
      </c>
      <c r="G45" s="56">
        <f t="shared" si="7"/>
        <v>0</v>
      </c>
      <c r="H45" s="60"/>
      <c r="I45" s="56">
        <f t="shared" si="8"/>
        <v>0</v>
      </c>
      <c r="J45" s="60"/>
      <c r="K45" s="56">
        <f t="shared" si="9"/>
        <v>0</v>
      </c>
      <c r="L45" s="63"/>
      <c r="M45" s="63"/>
      <c r="N45" s="59">
        <f t="shared" si="5"/>
        <v>10</v>
      </c>
      <c r="O45" s="56">
        <f t="shared" si="6"/>
        <v>0</v>
      </c>
      <c r="P45" s="59">
        <v>10</v>
      </c>
      <c r="Q45" s="56" t="s">
        <v>144</v>
      </c>
      <c r="R45" s="81"/>
    </row>
    <row r="46" s="2" customFormat="1" customHeight="1" spans="1:18">
      <c r="A46" s="56">
        <v>43</v>
      </c>
      <c r="B46" s="67" t="s">
        <v>75</v>
      </c>
      <c r="C46" s="67" t="s">
        <v>115</v>
      </c>
      <c r="D46" s="19" t="s">
        <v>16</v>
      </c>
      <c r="E46" s="24"/>
      <c r="F46" s="59">
        <v>4</v>
      </c>
      <c r="G46" s="56">
        <f t="shared" si="7"/>
        <v>0</v>
      </c>
      <c r="H46" s="60"/>
      <c r="I46" s="56">
        <f t="shared" si="8"/>
        <v>0</v>
      </c>
      <c r="J46" s="60"/>
      <c r="K46" s="56">
        <f t="shared" si="9"/>
        <v>0</v>
      </c>
      <c r="L46" s="63"/>
      <c r="M46" s="63"/>
      <c r="N46" s="59">
        <f t="shared" si="5"/>
        <v>4</v>
      </c>
      <c r="O46" s="56">
        <f t="shared" si="6"/>
        <v>0</v>
      </c>
      <c r="P46" s="59">
        <v>4</v>
      </c>
      <c r="Q46" s="56" t="s">
        <v>144</v>
      </c>
      <c r="R46" s="81"/>
    </row>
    <row r="47" s="2" customFormat="1" customHeight="1" spans="1:18">
      <c r="A47" s="56">
        <v>44</v>
      </c>
      <c r="B47" s="67" t="s">
        <v>76</v>
      </c>
      <c r="C47" s="67" t="s">
        <v>114</v>
      </c>
      <c r="D47" s="19" t="s">
        <v>21</v>
      </c>
      <c r="E47" s="24"/>
      <c r="F47" s="59">
        <v>2</v>
      </c>
      <c r="G47" s="56">
        <f t="shared" si="7"/>
        <v>0</v>
      </c>
      <c r="H47" s="60"/>
      <c r="I47" s="56">
        <f t="shared" si="8"/>
        <v>0</v>
      </c>
      <c r="J47" s="60"/>
      <c r="K47" s="56">
        <f t="shared" si="9"/>
        <v>0</v>
      </c>
      <c r="L47" s="63"/>
      <c r="M47" s="63"/>
      <c r="N47" s="59">
        <f t="shared" si="5"/>
        <v>2</v>
      </c>
      <c r="O47" s="56">
        <f t="shared" si="6"/>
        <v>0</v>
      </c>
      <c r="P47" s="59">
        <v>2</v>
      </c>
      <c r="Q47" s="56" t="s">
        <v>144</v>
      </c>
      <c r="R47" s="81"/>
    </row>
    <row r="48" s="40" customFormat="1" customHeight="1" spans="1:18">
      <c r="A48" s="56">
        <v>45</v>
      </c>
      <c r="B48" s="61" t="s">
        <v>77</v>
      </c>
      <c r="C48" s="61" t="s">
        <v>116</v>
      </c>
      <c r="D48" s="19" t="s">
        <v>21</v>
      </c>
      <c r="E48" s="19">
        <v>25</v>
      </c>
      <c r="F48" s="59">
        <v>0</v>
      </c>
      <c r="G48" s="56">
        <f t="shared" si="7"/>
        <v>0</v>
      </c>
      <c r="H48" s="60">
        <v>15</v>
      </c>
      <c r="I48" s="56">
        <f t="shared" si="8"/>
        <v>375</v>
      </c>
      <c r="J48" s="60">
        <v>10</v>
      </c>
      <c r="K48" s="56">
        <f t="shared" si="9"/>
        <v>250</v>
      </c>
      <c r="L48" s="63"/>
      <c r="M48" s="63"/>
      <c r="N48" s="59">
        <f t="shared" si="5"/>
        <v>5</v>
      </c>
      <c r="O48" s="56">
        <f t="shared" si="6"/>
        <v>125</v>
      </c>
      <c r="P48" s="59">
        <v>5</v>
      </c>
      <c r="Q48" s="56" t="s">
        <v>144</v>
      </c>
      <c r="R48" s="81"/>
    </row>
    <row r="49" s="40" customFormat="1" customHeight="1" spans="1:18">
      <c r="A49" s="56">
        <v>46</v>
      </c>
      <c r="B49" s="67" t="s">
        <v>78</v>
      </c>
      <c r="C49" s="67" t="s">
        <v>116</v>
      </c>
      <c r="D49" s="19" t="s">
        <v>16</v>
      </c>
      <c r="E49" s="19">
        <v>13</v>
      </c>
      <c r="F49" s="59">
        <v>36</v>
      </c>
      <c r="G49" s="56">
        <f t="shared" si="7"/>
        <v>468</v>
      </c>
      <c r="H49" s="60"/>
      <c r="I49" s="56">
        <f t="shared" si="8"/>
        <v>0</v>
      </c>
      <c r="J49" s="60">
        <v>8</v>
      </c>
      <c r="K49" s="56">
        <f t="shared" si="9"/>
        <v>104</v>
      </c>
      <c r="L49" s="63"/>
      <c r="M49" s="63"/>
      <c r="N49" s="59">
        <f t="shared" si="5"/>
        <v>28</v>
      </c>
      <c r="O49" s="56">
        <f t="shared" si="6"/>
        <v>364</v>
      </c>
      <c r="P49" s="59">
        <v>28</v>
      </c>
      <c r="Q49" s="56" t="s">
        <v>144</v>
      </c>
      <c r="R49" s="81"/>
    </row>
    <row r="50" s="40" customFormat="1" customHeight="1" spans="1:18">
      <c r="A50" s="56">
        <v>47</v>
      </c>
      <c r="B50" s="61" t="s">
        <v>83</v>
      </c>
      <c r="C50" s="61" t="s">
        <v>117</v>
      </c>
      <c r="D50" s="19" t="s">
        <v>21</v>
      </c>
      <c r="E50" s="19">
        <v>6</v>
      </c>
      <c r="F50" s="59">
        <v>10</v>
      </c>
      <c r="G50" s="56">
        <f t="shared" si="7"/>
        <v>60</v>
      </c>
      <c r="H50" s="60"/>
      <c r="I50" s="56">
        <f t="shared" si="8"/>
        <v>0</v>
      </c>
      <c r="J50" s="60">
        <v>10</v>
      </c>
      <c r="K50" s="56">
        <f t="shared" si="9"/>
        <v>60</v>
      </c>
      <c r="L50" s="63"/>
      <c r="M50" s="63"/>
      <c r="N50" s="59">
        <f t="shared" si="5"/>
        <v>0</v>
      </c>
      <c r="O50" s="56">
        <f t="shared" si="6"/>
        <v>0</v>
      </c>
      <c r="P50" s="59">
        <v>0</v>
      </c>
      <c r="Q50" s="56" t="s">
        <v>144</v>
      </c>
      <c r="R50" s="81"/>
    </row>
    <row r="51" s="40" customFormat="1" customHeight="1" spans="1:18">
      <c r="A51" s="56">
        <v>48</v>
      </c>
      <c r="B51" s="68" t="s">
        <v>28</v>
      </c>
      <c r="C51" s="68" t="s">
        <v>25</v>
      </c>
      <c r="D51" s="32" t="s">
        <v>16</v>
      </c>
      <c r="E51" s="32">
        <v>45</v>
      </c>
      <c r="F51" s="59">
        <v>13</v>
      </c>
      <c r="G51" s="56">
        <f t="shared" si="7"/>
        <v>585</v>
      </c>
      <c r="H51" s="60"/>
      <c r="I51" s="56">
        <f t="shared" si="8"/>
        <v>0</v>
      </c>
      <c r="J51" s="60">
        <v>10</v>
      </c>
      <c r="K51" s="56">
        <f t="shared" si="9"/>
        <v>450</v>
      </c>
      <c r="L51" s="63"/>
      <c r="M51" s="63"/>
      <c r="N51" s="59">
        <f t="shared" si="5"/>
        <v>3</v>
      </c>
      <c r="O51" s="56">
        <f t="shared" si="6"/>
        <v>135</v>
      </c>
      <c r="P51" s="59">
        <v>3</v>
      </c>
      <c r="Q51" s="56" t="s">
        <v>144</v>
      </c>
      <c r="R51" s="81"/>
    </row>
    <row r="52" s="40" customFormat="1" customHeight="1" spans="1:18">
      <c r="A52" s="56">
        <v>49</v>
      </c>
      <c r="B52" s="68" t="s">
        <v>29</v>
      </c>
      <c r="C52" s="68" t="s">
        <v>30</v>
      </c>
      <c r="D52" s="32" t="s">
        <v>21</v>
      </c>
      <c r="E52" s="99">
        <v>20</v>
      </c>
      <c r="F52" s="59">
        <v>3</v>
      </c>
      <c r="G52" s="56">
        <f t="shared" si="7"/>
        <v>60</v>
      </c>
      <c r="H52" s="60"/>
      <c r="I52" s="56">
        <f t="shared" si="8"/>
        <v>0</v>
      </c>
      <c r="J52" s="60"/>
      <c r="K52" s="56">
        <f t="shared" si="9"/>
        <v>0</v>
      </c>
      <c r="L52" s="63"/>
      <c r="M52" s="63"/>
      <c r="N52" s="59">
        <f t="shared" si="5"/>
        <v>3</v>
      </c>
      <c r="O52" s="56">
        <f t="shared" si="6"/>
        <v>60</v>
      </c>
      <c r="P52" s="59">
        <v>3</v>
      </c>
      <c r="Q52" s="56" t="s">
        <v>144</v>
      </c>
      <c r="R52" s="81"/>
    </row>
    <row r="53" s="2" customFormat="1" customHeight="1" spans="1:18">
      <c r="A53" s="56">
        <v>50</v>
      </c>
      <c r="B53" s="68" t="s">
        <v>31</v>
      </c>
      <c r="C53" s="68" t="s">
        <v>32</v>
      </c>
      <c r="D53" s="32" t="s">
        <v>16</v>
      </c>
      <c r="E53" s="99">
        <v>25</v>
      </c>
      <c r="F53" s="59">
        <v>57</v>
      </c>
      <c r="G53" s="56">
        <f t="shared" si="7"/>
        <v>1425</v>
      </c>
      <c r="H53" s="60"/>
      <c r="I53" s="56">
        <f t="shared" si="8"/>
        <v>0</v>
      </c>
      <c r="J53" s="60"/>
      <c r="K53" s="56">
        <f t="shared" si="9"/>
        <v>0</v>
      </c>
      <c r="L53" s="63">
        <v>40</v>
      </c>
      <c r="M53" s="63"/>
      <c r="N53" s="59">
        <f t="shared" si="5"/>
        <v>17</v>
      </c>
      <c r="O53" s="56">
        <f t="shared" si="6"/>
        <v>425</v>
      </c>
      <c r="P53" s="59">
        <v>17</v>
      </c>
      <c r="Q53" s="56" t="s">
        <v>144</v>
      </c>
      <c r="R53" s="122" t="s">
        <v>146</v>
      </c>
    </row>
    <row r="54" s="2" customFormat="1" customHeight="1" spans="1:18">
      <c r="A54" s="96">
        <v>51</v>
      </c>
      <c r="B54" s="97" t="s">
        <v>22</v>
      </c>
      <c r="C54" s="97" t="s">
        <v>23</v>
      </c>
      <c r="D54" s="96" t="s">
        <v>16</v>
      </c>
      <c r="E54" s="96">
        <v>38</v>
      </c>
      <c r="F54" s="116">
        <v>15</v>
      </c>
      <c r="G54" s="96">
        <f t="shared" si="7"/>
        <v>570</v>
      </c>
      <c r="H54" s="96"/>
      <c r="I54" s="96">
        <f t="shared" si="8"/>
        <v>0</v>
      </c>
      <c r="J54" s="96"/>
      <c r="K54" s="96">
        <f t="shared" si="9"/>
        <v>0</v>
      </c>
      <c r="L54" s="116">
        <v>25</v>
      </c>
      <c r="M54" s="96">
        <f>L54*E54</f>
        <v>950</v>
      </c>
      <c r="N54" s="96">
        <v>0</v>
      </c>
      <c r="O54" s="96">
        <f t="shared" si="6"/>
        <v>0</v>
      </c>
      <c r="P54" s="96">
        <v>0</v>
      </c>
      <c r="Q54" s="96" t="s">
        <v>144</v>
      </c>
      <c r="R54" s="123"/>
    </row>
    <row r="55" s="2" customFormat="1" customHeight="1" spans="1:18">
      <c r="A55" s="96">
        <v>52</v>
      </c>
      <c r="B55" s="117" t="s">
        <v>33</v>
      </c>
      <c r="C55" s="117" t="s">
        <v>27</v>
      </c>
      <c r="D55" s="118" t="s">
        <v>16</v>
      </c>
      <c r="E55" s="118">
        <v>9</v>
      </c>
      <c r="F55" s="116">
        <v>20</v>
      </c>
      <c r="G55" s="96">
        <f t="shared" si="7"/>
        <v>180</v>
      </c>
      <c r="H55" s="96"/>
      <c r="I55" s="96">
        <f t="shared" si="8"/>
        <v>0</v>
      </c>
      <c r="J55" s="96"/>
      <c r="K55" s="96">
        <f t="shared" si="9"/>
        <v>0</v>
      </c>
      <c r="L55" s="116">
        <v>25</v>
      </c>
      <c r="M55" s="96">
        <f>L55*E55</f>
        <v>225</v>
      </c>
      <c r="N55" s="96">
        <v>0</v>
      </c>
      <c r="O55" s="96">
        <f t="shared" si="6"/>
        <v>0</v>
      </c>
      <c r="P55" s="96">
        <v>0</v>
      </c>
      <c r="Q55" s="96" t="s">
        <v>144</v>
      </c>
      <c r="R55" s="123"/>
    </row>
    <row r="56" s="40" customFormat="1" customHeight="1" spans="1:18">
      <c r="A56" s="56">
        <v>53</v>
      </c>
      <c r="B56" s="68" t="s">
        <v>34</v>
      </c>
      <c r="C56" s="68" t="s">
        <v>35</v>
      </c>
      <c r="D56" s="32" t="s">
        <v>16</v>
      </c>
      <c r="E56" s="32">
        <v>30</v>
      </c>
      <c r="F56" s="59">
        <v>17</v>
      </c>
      <c r="G56" s="56">
        <f t="shared" si="7"/>
        <v>510</v>
      </c>
      <c r="H56" s="60"/>
      <c r="I56" s="56">
        <f t="shared" si="8"/>
        <v>0</v>
      </c>
      <c r="J56" s="60"/>
      <c r="K56" s="56">
        <f t="shared" si="9"/>
        <v>0</v>
      </c>
      <c r="L56" s="63">
        <v>25</v>
      </c>
      <c r="M56" s="63">
        <f>E56*25</f>
        <v>750</v>
      </c>
      <c r="N56" s="59">
        <v>0</v>
      </c>
      <c r="O56" s="56">
        <f t="shared" si="6"/>
        <v>0</v>
      </c>
      <c r="P56" s="59">
        <v>0</v>
      </c>
      <c r="Q56" s="56" t="s">
        <v>144</v>
      </c>
      <c r="R56" s="123"/>
    </row>
    <row r="57" s="40" customFormat="1" customHeight="1" spans="1:18">
      <c r="A57" s="56">
        <v>54</v>
      </c>
      <c r="B57" s="68" t="s">
        <v>139</v>
      </c>
      <c r="C57" s="68" t="s">
        <v>27</v>
      </c>
      <c r="D57" s="32" t="s">
        <v>16</v>
      </c>
      <c r="E57" s="32">
        <v>16</v>
      </c>
      <c r="F57" s="59">
        <v>14</v>
      </c>
      <c r="G57" s="56">
        <f t="shared" si="7"/>
        <v>224</v>
      </c>
      <c r="H57" s="60"/>
      <c r="I57" s="56">
        <f t="shared" si="8"/>
        <v>0</v>
      </c>
      <c r="J57" s="60"/>
      <c r="K57" s="56">
        <f t="shared" si="9"/>
        <v>0</v>
      </c>
      <c r="L57" s="63">
        <v>8</v>
      </c>
      <c r="M57" s="63">
        <f>L57*E57</f>
        <v>128</v>
      </c>
      <c r="N57" s="59">
        <f t="shared" si="5"/>
        <v>6</v>
      </c>
      <c r="O57" s="56">
        <f t="shared" si="6"/>
        <v>96</v>
      </c>
      <c r="P57" s="59">
        <v>6</v>
      </c>
      <c r="Q57" s="56" t="s">
        <v>144</v>
      </c>
      <c r="R57" s="124"/>
    </row>
    <row r="58" s="2" customFormat="1" customHeight="1" spans="1:18">
      <c r="A58" s="56">
        <v>55</v>
      </c>
      <c r="B58" s="61" t="s">
        <v>85</v>
      </c>
      <c r="C58" s="61"/>
      <c r="D58" s="19" t="s">
        <v>128</v>
      </c>
      <c r="E58" s="19">
        <v>1.5</v>
      </c>
      <c r="F58" s="59">
        <v>15</v>
      </c>
      <c r="G58" s="56">
        <f t="shared" si="7"/>
        <v>22.5</v>
      </c>
      <c r="H58" s="60"/>
      <c r="I58" s="56">
        <f t="shared" si="8"/>
        <v>0</v>
      </c>
      <c r="J58" s="60"/>
      <c r="K58" s="56">
        <f t="shared" si="9"/>
        <v>0</v>
      </c>
      <c r="L58" s="63"/>
      <c r="M58" s="63"/>
      <c r="N58" s="59">
        <f t="shared" si="5"/>
        <v>15</v>
      </c>
      <c r="O58" s="56">
        <f t="shared" si="6"/>
        <v>22.5</v>
      </c>
      <c r="P58" s="59">
        <v>15</v>
      </c>
      <c r="Q58" s="56" t="s">
        <v>144</v>
      </c>
      <c r="R58" s="81"/>
    </row>
    <row r="59" s="2" customFormat="1" customHeight="1" spans="1:18">
      <c r="A59" s="56">
        <v>56</v>
      </c>
      <c r="B59" s="61" t="s">
        <v>129</v>
      </c>
      <c r="C59" s="61"/>
      <c r="D59" s="19" t="s">
        <v>127</v>
      </c>
      <c r="E59" s="19">
        <v>4.9</v>
      </c>
      <c r="F59" s="59">
        <v>15</v>
      </c>
      <c r="G59" s="56">
        <f t="shared" si="7"/>
        <v>73.5</v>
      </c>
      <c r="H59" s="60"/>
      <c r="I59" s="56">
        <f t="shared" si="8"/>
        <v>0</v>
      </c>
      <c r="J59" s="60"/>
      <c r="K59" s="56">
        <f t="shared" si="9"/>
        <v>0</v>
      </c>
      <c r="L59" s="63"/>
      <c r="M59" s="63"/>
      <c r="N59" s="59">
        <f t="shared" si="5"/>
        <v>15</v>
      </c>
      <c r="O59" s="56">
        <f t="shared" si="6"/>
        <v>73.5</v>
      </c>
      <c r="P59" s="59">
        <v>15</v>
      </c>
      <c r="Q59" s="56" t="s">
        <v>144</v>
      </c>
      <c r="R59" s="81"/>
    </row>
    <row r="60" customHeight="1" spans="1:18">
      <c r="A60" s="56">
        <v>57</v>
      </c>
      <c r="B60" s="61" t="s">
        <v>130</v>
      </c>
      <c r="C60" s="61"/>
      <c r="D60" s="22" t="s">
        <v>88</v>
      </c>
      <c r="E60" s="22">
        <v>3</v>
      </c>
      <c r="F60" s="59">
        <v>0</v>
      </c>
      <c r="G60" s="56">
        <f t="shared" si="7"/>
        <v>0</v>
      </c>
      <c r="H60" s="60">
        <v>44</v>
      </c>
      <c r="I60" s="56">
        <f t="shared" si="8"/>
        <v>132</v>
      </c>
      <c r="J60" s="60">
        <v>20</v>
      </c>
      <c r="K60" s="56">
        <f t="shared" si="9"/>
        <v>60</v>
      </c>
      <c r="L60" s="63"/>
      <c r="M60" s="63"/>
      <c r="N60" s="59">
        <f t="shared" si="5"/>
        <v>24</v>
      </c>
      <c r="O60" s="56">
        <f t="shared" si="6"/>
        <v>72</v>
      </c>
      <c r="P60" s="59">
        <v>24</v>
      </c>
      <c r="Q60" s="56" t="s">
        <v>144</v>
      </c>
      <c r="R60" s="81"/>
    </row>
    <row r="61" customHeight="1" spans="1:18">
      <c r="A61" s="56">
        <v>58</v>
      </c>
      <c r="B61" s="61" t="s">
        <v>147</v>
      </c>
      <c r="C61" s="61"/>
      <c r="D61" s="22" t="s">
        <v>44</v>
      </c>
      <c r="E61" s="22">
        <v>180</v>
      </c>
      <c r="F61" s="59">
        <v>0</v>
      </c>
      <c r="G61" s="56"/>
      <c r="H61" s="60">
        <v>1</v>
      </c>
      <c r="I61" s="56">
        <f t="shared" si="8"/>
        <v>180</v>
      </c>
      <c r="J61" s="60"/>
      <c r="K61" s="56">
        <f t="shared" si="9"/>
        <v>0</v>
      </c>
      <c r="L61" s="63"/>
      <c r="M61" s="63"/>
      <c r="N61" s="59">
        <f t="shared" si="5"/>
        <v>1</v>
      </c>
      <c r="O61" s="56">
        <f t="shared" si="6"/>
        <v>180</v>
      </c>
      <c r="P61" s="59">
        <v>1</v>
      </c>
      <c r="Q61" s="56" t="s">
        <v>144</v>
      </c>
      <c r="R61" s="81"/>
    </row>
    <row r="62" customHeight="1" spans="1:18">
      <c r="A62" s="56">
        <v>59</v>
      </c>
      <c r="B62" s="61" t="s">
        <v>148</v>
      </c>
      <c r="C62" s="61"/>
      <c r="D62" s="22" t="s">
        <v>51</v>
      </c>
      <c r="E62" s="22">
        <v>35</v>
      </c>
      <c r="F62" s="59"/>
      <c r="G62" s="56"/>
      <c r="H62" s="60">
        <v>1</v>
      </c>
      <c r="I62" s="56">
        <f t="shared" si="8"/>
        <v>35</v>
      </c>
      <c r="J62" s="60">
        <v>1</v>
      </c>
      <c r="K62" s="56">
        <f t="shared" si="9"/>
        <v>35</v>
      </c>
      <c r="L62" s="63"/>
      <c r="M62" s="63"/>
      <c r="N62" s="59">
        <f t="shared" si="5"/>
        <v>0</v>
      </c>
      <c r="O62" s="56">
        <f t="shared" si="6"/>
        <v>0</v>
      </c>
      <c r="P62" s="59">
        <v>0</v>
      </c>
      <c r="Q62" s="56" t="s">
        <v>144</v>
      </c>
      <c r="R62" s="81"/>
    </row>
    <row r="63" customHeight="1" spans="1:18">
      <c r="A63" s="56">
        <v>60</v>
      </c>
      <c r="B63" s="61" t="s">
        <v>149</v>
      </c>
      <c r="C63" s="61"/>
      <c r="D63" s="22" t="s">
        <v>51</v>
      </c>
      <c r="E63" s="22">
        <v>125</v>
      </c>
      <c r="F63" s="59"/>
      <c r="G63" s="56"/>
      <c r="H63" s="60">
        <v>1</v>
      </c>
      <c r="I63" s="56">
        <f t="shared" si="8"/>
        <v>125</v>
      </c>
      <c r="J63" s="60"/>
      <c r="K63" s="56">
        <f t="shared" si="9"/>
        <v>0</v>
      </c>
      <c r="L63" s="63"/>
      <c r="M63" s="63"/>
      <c r="N63" s="59">
        <f t="shared" si="5"/>
        <v>1</v>
      </c>
      <c r="O63" s="56">
        <f t="shared" si="6"/>
        <v>125</v>
      </c>
      <c r="P63" s="59">
        <v>1</v>
      </c>
      <c r="Q63" s="56" t="s">
        <v>144</v>
      </c>
      <c r="R63" s="81"/>
    </row>
    <row r="64" customHeight="1" spans="1:18">
      <c r="A64" s="56">
        <v>61</v>
      </c>
      <c r="B64" s="61" t="s">
        <v>150</v>
      </c>
      <c r="C64" s="61" t="s">
        <v>151</v>
      </c>
      <c r="D64" s="22" t="s">
        <v>152</v>
      </c>
      <c r="E64" s="22">
        <v>25</v>
      </c>
      <c r="F64" s="59"/>
      <c r="G64" s="56"/>
      <c r="H64" s="60">
        <v>3</v>
      </c>
      <c r="I64" s="56">
        <f t="shared" si="8"/>
        <v>75</v>
      </c>
      <c r="J64" s="60">
        <v>1</v>
      </c>
      <c r="K64" s="56">
        <f t="shared" si="9"/>
        <v>25</v>
      </c>
      <c r="L64" s="63"/>
      <c r="M64" s="63"/>
      <c r="N64" s="59">
        <f t="shared" si="5"/>
        <v>2</v>
      </c>
      <c r="O64" s="56">
        <f t="shared" si="6"/>
        <v>50</v>
      </c>
      <c r="P64" s="59">
        <v>2</v>
      </c>
      <c r="Q64" s="56" t="s">
        <v>144</v>
      </c>
      <c r="R64" s="81"/>
    </row>
    <row r="65" customHeight="1" spans="1:18">
      <c r="A65" s="56">
        <v>62</v>
      </c>
      <c r="B65" s="61" t="s">
        <v>150</v>
      </c>
      <c r="C65" s="61" t="s">
        <v>153</v>
      </c>
      <c r="D65" s="22" t="s">
        <v>152</v>
      </c>
      <c r="E65" s="22">
        <v>15</v>
      </c>
      <c r="F65" s="59"/>
      <c r="G65" s="56"/>
      <c r="H65" s="60">
        <v>2</v>
      </c>
      <c r="I65" s="56">
        <f t="shared" si="8"/>
        <v>30</v>
      </c>
      <c r="J65" s="60">
        <v>1</v>
      </c>
      <c r="K65" s="56">
        <f t="shared" si="9"/>
        <v>15</v>
      </c>
      <c r="L65" s="63"/>
      <c r="M65" s="63"/>
      <c r="N65" s="59">
        <f t="shared" si="5"/>
        <v>1</v>
      </c>
      <c r="O65" s="56">
        <f t="shared" si="6"/>
        <v>15</v>
      </c>
      <c r="P65" s="59">
        <v>1</v>
      </c>
      <c r="Q65" s="56" t="s">
        <v>144</v>
      </c>
      <c r="R65" s="81"/>
    </row>
    <row r="66" customHeight="1" spans="1:18">
      <c r="A66" s="56">
        <v>63</v>
      </c>
      <c r="B66" s="73" t="s">
        <v>36</v>
      </c>
      <c r="C66" s="73"/>
      <c r="D66" s="74"/>
      <c r="E66" s="74"/>
      <c r="F66" s="74">
        <f>SUM(F4:F60)</f>
        <v>523</v>
      </c>
      <c r="G66" s="56">
        <f>SUM(G4:G65)</f>
        <v>13883.5</v>
      </c>
      <c r="H66" s="74">
        <v>51</v>
      </c>
      <c r="I66" s="63">
        <f>SUM(I4:I65)</f>
        <v>2407</v>
      </c>
      <c r="J66" s="74">
        <f>SUM(J4:J65)</f>
        <v>133</v>
      </c>
      <c r="K66" s="63">
        <f>SUM(K4:K65)</f>
        <v>2554</v>
      </c>
      <c r="L66" s="74">
        <v>2</v>
      </c>
      <c r="M66" s="74">
        <f>SUM(M6:M65)</f>
        <v>2117</v>
      </c>
      <c r="N66" s="74">
        <f>SUM(N4:N65)</f>
        <v>375</v>
      </c>
      <c r="O66" s="63">
        <f>SUM(O4:O65)</f>
        <v>10920.5</v>
      </c>
      <c r="P66" s="74">
        <f>SUM(P4:P65)</f>
        <v>375</v>
      </c>
      <c r="Q66" s="74">
        <v>0</v>
      </c>
      <c r="R66" s="81"/>
    </row>
    <row r="67" customHeight="1" spans="6:14">
      <c r="F67" s="76"/>
      <c r="J67" s="6"/>
      <c r="L67" s="3"/>
      <c r="M67" s="3"/>
      <c r="N67" s="3"/>
    </row>
    <row r="68" customHeight="1" spans="6:19">
      <c r="F68" s="76"/>
      <c r="J68" s="6"/>
      <c r="L68" s="3"/>
      <c r="M68" s="3"/>
      <c r="N68" s="3"/>
      <c r="S68" s="3">
        <f>490+1917</f>
        <v>2407</v>
      </c>
    </row>
    <row r="69" customHeight="1" spans="6:14">
      <c r="F69" s="76"/>
      <c r="J69" s="6"/>
      <c r="L69" s="3"/>
      <c r="M69" s="3"/>
      <c r="N69" s="3"/>
    </row>
    <row r="70" customHeight="1" spans="6:14">
      <c r="F70" s="76"/>
      <c r="J70" s="6"/>
      <c r="L70" s="3"/>
      <c r="M70" s="3"/>
      <c r="N70" s="3"/>
    </row>
    <row r="71" customHeight="1" spans="6:14">
      <c r="F71" s="76"/>
      <c r="J71" s="6"/>
      <c r="L71" s="3"/>
      <c r="M71" s="3"/>
      <c r="N71" s="3"/>
    </row>
    <row r="72" customHeight="1" spans="6:14">
      <c r="F72" s="76"/>
      <c r="J72" s="6"/>
      <c r="L72" s="3"/>
      <c r="M72" s="3"/>
      <c r="N72" s="3"/>
    </row>
    <row r="73" customHeight="1" spans="6:14">
      <c r="F73" s="76"/>
      <c r="J73" s="6"/>
      <c r="L73" s="3"/>
      <c r="M73" s="3"/>
      <c r="N73" s="3"/>
    </row>
    <row r="74" customHeight="1" spans="6:14">
      <c r="F74" s="76"/>
      <c r="J74" s="6"/>
      <c r="L74" s="3"/>
      <c r="M74" s="3"/>
      <c r="N74" s="3"/>
    </row>
    <row r="75" customHeight="1" spans="6:14">
      <c r="F75" s="76"/>
      <c r="J75" s="6"/>
      <c r="L75" s="3"/>
      <c r="M75" s="3"/>
      <c r="N75" s="3"/>
    </row>
    <row r="76" customHeight="1" spans="6:14">
      <c r="F76" s="76"/>
      <c r="J76" s="6"/>
      <c r="L76" s="3"/>
      <c r="M76" s="3"/>
      <c r="N76" s="3"/>
    </row>
    <row r="77" customHeight="1" spans="6:14">
      <c r="F77" s="76"/>
      <c r="J77" s="6"/>
      <c r="L77" s="3"/>
      <c r="M77" s="3"/>
      <c r="N77" s="3"/>
    </row>
    <row r="78" customHeight="1" spans="6:14">
      <c r="F78" s="76"/>
      <c r="J78" s="6"/>
      <c r="L78" s="3"/>
      <c r="M78" s="3"/>
      <c r="N78" s="3"/>
    </row>
    <row r="79" customHeight="1" spans="6:14">
      <c r="F79" s="76"/>
      <c r="J79" s="6"/>
      <c r="L79" s="3"/>
      <c r="M79" s="3"/>
      <c r="N79" s="3"/>
    </row>
    <row r="80" customHeight="1" spans="10:14">
      <c r="J80" s="6"/>
      <c r="L80" s="3"/>
      <c r="M80" s="3"/>
      <c r="N80" s="3"/>
    </row>
    <row r="81" customHeight="1" spans="10:14">
      <c r="J81" s="6"/>
      <c r="L81" s="3"/>
      <c r="M81" s="3"/>
      <c r="N81" s="3"/>
    </row>
    <row r="82" customHeight="1" spans="10:14">
      <c r="J82" s="6"/>
      <c r="L82" s="3"/>
      <c r="M82" s="3"/>
      <c r="N82" s="3"/>
    </row>
    <row r="83" customHeight="1" spans="10:14">
      <c r="J83" s="6"/>
      <c r="L83" s="3"/>
      <c r="M83" s="3"/>
      <c r="N83" s="3"/>
    </row>
    <row r="84" customHeight="1" spans="10:14">
      <c r="J84" s="6"/>
      <c r="L84" s="3"/>
      <c r="M84" s="3"/>
      <c r="N84" s="3"/>
    </row>
    <row r="85" customHeight="1" spans="10:14">
      <c r="J85" s="6"/>
      <c r="L85" s="3"/>
      <c r="M85" s="3"/>
      <c r="N85" s="3"/>
    </row>
    <row r="86" customHeight="1" spans="10:14">
      <c r="J86" s="6"/>
      <c r="L86" s="3"/>
      <c r="M86" s="3"/>
      <c r="N86" s="3"/>
    </row>
    <row r="87" customHeight="1" spans="10:14">
      <c r="J87" s="6"/>
      <c r="L87" s="3"/>
      <c r="M87" s="3"/>
      <c r="N87" s="3"/>
    </row>
    <row r="88" customHeight="1" spans="10:14">
      <c r="J88" s="6"/>
      <c r="L88" s="3"/>
      <c r="M88" s="3"/>
      <c r="N88" s="3"/>
    </row>
    <row r="89" customHeight="1" spans="10:14">
      <c r="J89" s="6"/>
      <c r="L89" s="3"/>
      <c r="M89" s="3"/>
      <c r="N89" s="3"/>
    </row>
    <row r="90" customHeight="1" spans="10:14">
      <c r="J90" s="6"/>
      <c r="L90" s="3"/>
      <c r="M90" s="3"/>
      <c r="N90" s="3"/>
    </row>
    <row r="91" customHeight="1" spans="10:14">
      <c r="J91" s="6"/>
      <c r="L91" s="3"/>
      <c r="M91" s="3"/>
      <c r="N91" s="3"/>
    </row>
    <row r="92" customHeight="1" spans="10:14">
      <c r="J92" s="6"/>
      <c r="L92" s="3"/>
      <c r="M92" s="3"/>
      <c r="N92" s="3"/>
    </row>
    <row r="93" customHeight="1" spans="10:14">
      <c r="J93" s="6"/>
      <c r="L93" s="3"/>
      <c r="M93" s="3"/>
      <c r="N93" s="3"/>
    </row>
    <row r="94" customHeight="1" spans="10:14">
      <c r="J94" s="6"/>
      <c r="L94" s="3"/>
      <c r="M94" s="3"/>
      <c r="N94" s="3"/>
    </row>
    <row r="95" customHeight="1" spans="10:14">
      <c r="J95" s="6"/>
      <c r="L95" s="3"/>
      <c r="M95" s="3"/>
      <c r="N95" s="3"/>
    </row>
    <row r="96" customHeight="1" spans="10:14">
      <c r="J96" s="6"/>
      <c r="L96" s="3"/>
      <c r="M96" s="3"/>
      <c r="N96" s="3"/>
    </row>
    <row r="97" customHeight="1" spans="10:14">
      <c r="J97" s="6"/>
      <c r="L97" s="3"/>
      <c r="M97" s="3"/>
      <c r="N97" s="3"/>
    </row>
    <row r="98" customHeight="1" spans="10:14">
      <c r="J98" s="6"/>
      <c r="L98" s="3"/>
      <c r="M98" s="3"/>
      <c r="N98" s="3"/>
    </row>
    <row r="99" customHeight="1" spans="10:14">
      <c r="J99" s="6"/>
      <c r="L99" s="3"/>
      <c r="M99" s="3"/>
      <c r="N99" s="3"/>
    </row>
    <row r="100" customHeight="1" spans="10:14">
      <c r="J100" s="6"/>
      <c r="L100" s="3"/>
      <c r="M100" s="3"/>
      <c r="N100" s="3"/>
    </row>
    <row r="101" customHeight="1" spans="10:14">
      <c r="J101" s="6"/>
      <c r="L101" s="3"/>
      <c r="M101" s="3"/>
      <c r="N101" s="3"/>
    </row>
    <row r="102" customHeight="1" spans="10:14">
      <c r="J102" s="6"/>
      <c r="L102" s="3"/>
      <c r="M102" s="3"/>
      <c r="N102" s="3"/>
    </row>
    <row r="103" customHeight="1" spans="10:14">
      <c r="J103" s="6"/>
      <c r="L103" s="3"/>
      <c r="M103" s="3"/>
      <c r="N103" s="3"/>
    </row>
    <row r="104" customHeight="1" spans="10:14">
      <c r="J104" s="6"/>
      <c r="L104" s="3"/>
      <c r="M104" s="3"/>
      <c r="N104" s="3"/>
    </row>
    <row r="105" customHeight="1" spans="10:14">
      <c r="J105" s="6"/>
      <c r="L105" s="3"/>
      <c r="M105" s="3"/>
      <c r="N105" s="3"/>
    </row>
    <row r="106" customHeight="1" spans="10:14">
      <c r="J106" s="6"/>
      <c r="L106" s="3"/>
      <c r="M106" s="3"/>
      <c r="N106" s="3"/>
    </row>
    <row r="107" customHeight="1" spans="10:14">
      <c r="J107" s="6"/>
      <c r="L107" s="3"/>
      <c r="M107" s="3"/>
      <c r="N107" s="3"/>
    </row>
    <row r="108" customHeight="1" spans="10:14">
      <c r="J108" s="6"/>
      <c r="L108" s="3"/>
      <c r="M108" s="3"/>
      <c r="N108" s="3"/>
    </row>
    <row r="109" customHeight="1" spans="10:14">
      <c r="J109" s="6"/>
      <c r="L109" s="3"/>
      <c r="M109" s="3"/>
      <c r="N109" s="3"/>
    </row>
    <row r="110" customHeight="1" spans="10:14">
      <c r="J110" s="6"/>
      <c r="L110" s="3"/>
      <c r="M110" s="3"/>
      <c r="N110" s="3"/>
    </row>
    <row r="111" customHeight="1" spans="10:14">
      <c r="J111" s="6"/>
      <c r="L111" s="3"/>
      <c r="M111" s="3"/>
      <c r="N111" s="3"/>
    </row>
    <row r="112" customHeight="1" spans="10:14">
      <c r="J112" s="6"/>
      <c r="L112" s="3"/>
      <c r="M112" s="3"/>
      <c r="N112" s="3"/>
    </row>
    <row r="113" customHeight="1" spans="10:14">
      <c r="J113" s="6"/>
      <c r="L113" s="3"/>
      <c r="M113" s="3"/>
      <c r="N113" s="3"/>
    </row>
    <row r="114" customHeight="1" spans="10:14">
      <c r="J114" s="6"/>
      <c r="L114" s="3"/>
      <c r="M114" s="3"/>
      <c r="N114" s="3"/>
    </row>
    <row r="115" customHeight="1" spans="10:14">
      <c r="J115" s="6"/>
      <c r="L115" s="3"/>
      <c r="M115" s="3"/>
      <c r="N115" s="3"/>
    </row>
    <row r="116" customHeight="1" spans="10:14">
      <c r="J116" s="6"/>
      <c r="L116" s="3"/>
      <c r="M116" s="3"/>
      <c r="N116" s="3"/>
    </row>
    <row r="117" customHeight="1" spans="10:14">
      <c r="J117" s="6"/>
      <c r="L117" s="3"/>
      <c r="M117" s="3"/>
      <c r="N117" s="3"/>
    </row>
    <row r="118" customHeight="1" spans="10:14">
      <c r="J118" s="6"/>
      <c r="L118" s="3"/>
      <c r="M118" s="3"/>
      <c r="N118" s="3"/>
    </row>
    <row r="119" customHeight="1" spans="10:14">
      <c r="J119" s="6"/>
      <c r="L119" s="3"/>
      <c r="M119" s="3"/>
      <c r="N119" s="3"/>
    </row>
    <row r="120" customHeight="1" spans="10:14">
      <c r="J120" s="6"/>
      <c r="L120" s="3"/>
      <c r="M120" s="3"/>
      <c r="N120" s="3"/>
    </row>
    <row r="121" customHeight="1" spans="10:14">
      <c r="J121" s="6"/>
      <c r="L121" s="3"/>
      <c r="M121" s="3"/>
      <c r="N121" s="3"/>
    </row>
    <row r="122" customHeight="1" spans="10:14">
      <c r="J122" s="6"/>
      <c r="L122" s="3"/>
      <c r="M122" s="3"/>
      <c r="N122" s="3"/>
    </row>
    <row r="123" customHeight="1" spans="10:14">
      <c r="J123" s="6"/>
      <c r="L123" s="3"/>
      <c r="M123" s="3"/>
      <c r="N123" s="3"/>
    </row>
    <row r="124" customHeight="1" spans="10:14">
      <c r="J124" s="6"/>
      <c r="L124" s="3"/>
      <c r="M124" s="3"/>
      <c r="N124" s="3"/>
    </row>
    <row r="125" customHeight="1" spans="10:14">
      <c r="J125" s="6"/>
      <c r="L125" s="3"/>
      <c r="M125" s="3"/>
      <c r="N125" s="3"/>
    </row>
    <row r="126" customHeight="1" spans="10:14">
      <c r="J126" s="6"/>
      <c r="L126" s="3"/>
      <c r="M126" s="3"/>
      <c r="N126" s="3"/>
    </row>
    <row r="127" customHeight="1" spans="10:14">
      <c r="J127" s="6"/>
      <c r="L127" s="3"/>
      <c r="M127" s="3"/>
      <c r="N127" s="3"/>
    </row>
    <row r="128" customHeight="1" spans="10:14">
      <c r="J128" s="6"/>
      <c r="L128" s="3"/>
      <c r="M128" s="3"/>
      <c r="N128" s="3"/>
    </row>
    <row r="129" customHeight="1" spans="10:14">
      <c r="J129" s="6"/>
      <c r="L129" s="3"/>
      <c r="M129" s="3"/>
      <c r="N129" s="3"/>
    </row>
    <row r="130" customHeight="1" spans="10:14">
      <c r="J130" s="6"/>
      <c r="L130" s="3"/>
      <c r="M130" s="3"/>
      <c r="N130" s="3"/>
    </row>
    <row r="131" customHeight="1" spans="10:14">
      <c r="J131" s="6"/>
      <c r="L131" s="3"/>
      <c r="M131" s="3"/>
      <c r="N131" s="3"/>
    </row>
    <row r="132" customHeight="1" spans="10:14">
      <c r="J132" s="6"/>
      <c r="L132" s="3"/>
      <c r="M132" s="3"/>
      <c r="N132" s="3"/>
    </row>
    <row r="133" customHeight="1" spans="10:14">
      <c r="J133" s="6"/>
      <c r="L133" s="3"/>
      <c r="M133" s="3"/>
      <c r="N133" s="3"/>
    </row>
    <row r="134" customHeight="1" spans="10:14">
      <c r="J134" s="6"/>
      <c r="L134" s="3"/>
      <c r="M134" s="3"/>
      <c r="N134" s="3"/>
    </row>
    <row r="135" customHeight="1" spans="10:14">
      <c r="J135" s="6"/>
      <c r="L135" s="3"/>
      <c r="M135" s="3"/>
      <c r="N135" s="3"/>
    </row>
    <row r="136" customHeight="1" spans="9:14">
      <c r="I136" s="6"/>
      <c r="K136" s="6"/>
      <c r="L136" s="7"/>
      <c r="M136" s="7"/>
      <c r="N136" s="7"/>
    </row>
    <row r="137" customHeight="1" spans="9:14">
      <c r="I137" s="6"/>
      <c r="K137" s="6"/>
      <c r="L137" s="7"/>
      <c r="M137" s="7"/>
      <c r="N137" s="7"/>
    </row>
    <row r="138" customHeight="1" spans="9:14">
      <c r="I138" s="6"/>
      <c r="K138" s="6"/>
      <c r="L138" s="7"/>
      <c r="M138" s="7"/>
      <c r="N138" s="7"/>
    </row>
    <row r="139" customHeight="1" spans="9:14">
      <c r="I139" s="6"/>
      <c r="K139" s="6"/>
      <c r="L139" s="7"/>
      <c r="M139" s="7"/>
      <c r="N139" s="7"/>
    </row>
    <row r="140" customHeight="1" spans="9:14">
      <c r="I140" s="6"/>
      <c r="K140" s="6"/>
      <c r="L140" s="7"/>
      <c r="M140" s="7"/>
      <c r="N140" s="7"/>
    </row>
    <row r="141" customHeight="1" spans="9:14">
      <c r="I141" s="6"/>
      <c r="K141" s="6"/>
      <c r="L141" s="7"/>
      <c r="M141" s="7"/>
      <c r="N141" s="7"/>
    </row>
    <row r="142" customHeight="1" spans="9:14">
      <c r="I142" s="6"/>
      <c r="K142" s="6"/>
      <c r="L142" s="7"/>
      <c r="M142" s="7"/>
      <c r="N142" s="7"/>
    </row>
    <row r="143" customHeight="1" spans="9:14">
      <c r="I143" s="6"/>
      <c r="K143" s="6"/>
      <c r="L143" s="7"/>
      <c r="M143" s="7"/>
      <c r="N143" s="7"/>
    </row>
    <row r="144" customHeight="1" spans="9:14">
      <c r="I144" s="6"/>
      <c r="K144" s="6"/>
      <c r="L144" s="7"/>
      <c r="M144" s="7"/>
      <c r="N144" s="7"/>
    </row>
    <row r="145" customHeight="1" spans="9:14">
      <c r="I145" s="6"/>
      <c r="K145" s="6"/>
      <c r="L145" s="7"/>
      <c r="M145" s="7"/>
      <c r="N145" s="7"/>
    </row>
    <row r="146" customHeight="1" spans="9:14">
      <c r="I146" s="6"/>
      <c r="K146" s="6"/>
      <c r="L146" s="7"/>
      <c r="M146" s="7"/>
      <c r="N146" s="7"/>
    </row>
    <row r="147" customHeight="1" spans="9:14">
      <c r="I147" s="6"/>
      <c r="K147" s="6"/>
      <c r="L147" s="7"/>
      <c r="M147" s="7"/>
      <c r="N147" s="7"/>
    </row>
    <row r="148" customHeight="1" spans="9:14">
      <c r="I148" s="6"/>
      <c r="K148" s="6"/>
      <c r="L148" s="7"/>
      <c r="M148" s="7"/>
      <c r="N148" s="7"/>
    </row>
    <row r="149" customHeight="1" spans="9:14">
      <c r="I149" s="6"/>
      <c r="K149" s="6"/>
      <c r="L149" s="7"/>
      <c r="M149" s="7"/>
      <c r="N149" s="7"/>
    </row>
    <row r="150" customHeight="1" spans="9:14">
      <c r="I150" s="6"/>
      <c r="K150" s="6"/>
      <c r="L150" s="7"/>
      <c r="M150" s="7"/>
      <c r="N150" s="7"/>
    </row>
    <row r="151" customHeight="1" spans="9:14">
      <c r="I151" s="6"/>
      <c r="K151" s="6"/>
      <c r="L151" s="7"/>
      <c r="M151" s="7"/>
      <c r="N151" s="7"/>
    </row>
    <row r="152" customHeight="1" spans="9:14">
      <c r="I152" s="6"/>
      <c r="K152" s="6"/>
      <c r="L152" s="7"/>
      <c r="M152" s="7"/>
      <c r="N152" s="7"/>
    </row>
    <row r="153" customHeight="1" spans="9:14">
      <c r="I153" s="6"/>
      <c r="K153" s="6"/>
      <c r="L153" s="7"/>
      <c r="M153" s="7"/>
      <c r="N153" s="7"/>
    </row>
    <row r="154" customHeight="1" spans="9:14">
      <c r="I154" s="6"/>
      <c r="K154" s="6"/>
      <c r="L154" s="7"/>
      <c r="M154" s="7"/>
      <c r="N154" s="7"/>
    </row>
    <row r="155" customHeight="1" spans="9:14">
      <c r="I155" s="6"/>
      <c r="K155" s="6"/>
      <c r="L155" s="7"/>
      <c r="M155" s="7"/>
      <c r="N155" s="7"/>
    </row>
    <row r="156" customHeight="1" spans="9:14">
      <c r="I156" s="6"/>
      <c r="K156" s="6"/>
      <c r="L156" s="7"/>
      <c r="M156" s="7"/>
      <c r="N156" s="7"/>
    </row>
    <row r="157" customHeight="1" spans="9:14">
      <c r="I157" s="6"/>
      <c r="K157" s="6"/>
      <c r="L157" s="7"/>
      <c r="M157" s="7"/>
      <c r="N157" s="7"/>
    </row>
    <row r="158" customHeight="1" spans="9:14">
      <c r="I158" s="6"/>
      <c r="K158" s="6"/>
      <c r="L158" s="7"/>
      <c r="M158" s="7"/>
      <c r="N158" s="7"/>
    </row>
    <row r="159" customHeight="1" spans="9:14">
      <c r="I159" s="6"/>
      <c r="K159" s="6"/>
      <c r="L159" s="7"/>
      <c r="M159" s="7"/>
      <c r="N159" s="7"/>
    </row>
    <row r="160" customHeight="1" spans="9:14">
      <c r="I160" s="6"/>
      <c r="K160" s="6"/>
      <c r="L160" s="7"/>
      <c r="M160" s="7"/>
      <c r="N160" s="7"/>
    </row>
    <row r="161" customHeight="1" spans="9:14">
      <c r="I161" s="6"/>
      <c r="K161" s="6"/>
      <c r="L161" s="7"/>
      <c r="M161" s="7"/>
      <c r="N161" s="7"/>
    </row>
    <row r="162" customHeight="1" spans="9:14">
      <c r="I162" s="6"/>
      <c r="K162" s="6"/>
      <c r="L162" s="7"/>
      <c r="M162" s="7"/>
      <c r="N162" s="7"/>
    </row>
    <row r="163" customHeight="1" spans="9:14">
      <c r="I163" s="6"/>
      <c r="K163" s="6"/>
      <c r="L163" s="7"/>
      <c r="M163" s="7"/>
      <c r="N163" s="7"/>
    </row>
    <row r="164" customHeight="1" spans="9:14">
      <c r="I164" s="6"/>
      <c r="K164" s="6"/>
      <c r="L164" s="7"/>
      <c r="M164" s="7"/>
      <c r="N164" s="7"/>
    </row>
    <row r="165" customHeight="1" spans="9:14">
      <c r="I165" s="6"/>
      <c r="K165" s="6"/>
      <c r="L165" s="7"/>
      <c r="M165" s="7"/>
      <c r="N165" s="7"/>
    </row>
    <row r="166" customHeight="1" spans="9:14">
      <c r="I166" s="6"/>
      <c r="K166" s="6"/>
      <c r="L166" s="7"/>
      <c r="M166" s="7"/>
      <c r="N166" s="7"/>
    </row>
    <row r="167" customHeight="1" spans="9:14">
      <c r="I167" s="6"/>
      <c r="K167" s="6"/>
      <c r="L167" s="7"/>
      <c r="M167" s="7"/>
      <c r="N167" s="7"/>
    </row>
    <row r="168" customHeight="1" spans="9:14">
      <c r="I168" s="6"/>
      <c r="K168" s="6"/>
      <c r="L168" s="7"/>
      <c r="M168" s="7"/>
      <c r="N168" s="7"/>
    </row>
    <row r="169" customHeight="1" spans="9:14">
      <c r="I169" s="6"/>
      <c r="K169" s="6"/>
      <c r="L169" s="7"/>
      <c r="M169" s="7"/>
      <c r="N169" s="7"/>
    </row>
    <row r="170" customHeight="1" spans="9:14">
      <c r="I170" s="6"/>
      <c r="K170" s="6"/>
      <c r="L170" s="7"/>
      <c r="M170" s="7"/>
      <c r="N170" s="7"/>
    </row>
    <row r="171" customHeight="1" spans="9:14">
      <c r="I171" s="6"/>
      <c r="K171" s="6"/>
      <c r="L171" s="7"/>
      <c r="M171" s="7"/>
      <c r="N171" s="7"/>
    </row>
    <row r="172" customHeight="1" spans="9:14">
      <c r="I172" s="6"/>
      <c r="K172" s="6"/>
      <c r="L172" s="7"/>
      <c r="M172" s="7"/>
      <c r="N172" s="7"/>
    </row>
    <row r="173" customHeight="1" spans="9:14">
      <c r="I173" s="6"/>
      <c r="K173" s="6"/>
      <c r="L173" s="7"/>
      <c r="M173" s="7"/>
      <c r="N173" s="7"/>
    </row>
    <row r="174" customHeight="1" spans="9:14">
      <c r="I174" s="6"/>
      <c r="K174" s="6"/>
      <c r="L174" s="7"/>
      <c r="M174" s="7"/>
      <c r="N174" s="7"/>
    </row>
    <row r="175" customHeight="1" spans="9:14">
      <c r="I175" s="6"/>
      <c r="K175" s="6"/>
      <c r="L175" s="7"/>
      <c r="M175" s="7"/>
      <c r="N175" s="7"/>
    </row>
    <row r="176" customHeight="1" spans="9:14">
      <c r="I176" s="6"/>
      <c r="K176" s="6"/>
      <c r="L176" s="7"/>
      <c r="M176" s="7"/>
      <c r="N176" s="7"/>
    </row>
    <row r="177" customHeight="1" spans="9:14">
      <c r="I177" s="6"/>
      <c r="K177" s="6"/>
      <c r="L177" s="7"/>
      <c r="M177" s="7"/>
      <c r="N177" s="7"/>
    </row>
    <row r="178" customHeight="1" spans="9:14">
      <c r="I178" s="6"/>
      <c r="K178" s="6"/>
      <c r="L178" s="7"/>
      <c r="M178" s="7"/>
      <c r="N178" s="7"/>
    </row>
    <row r="179" customHeight="1" spans="9:14">
      <c r="I179" s="6"/>
      <c r="K179" s="6"/>
      <c r="L179" s="7"/>
      <c r="M179" s="7"/>
      <c r="N179" s="7"/>
    </row>
    <row r="180" customHeight="1" spans="9:14">
      <c r="I180" s="6"/>
      <c r="K180" s="6"/>
      <c r="L180" s="7"/>
      <c r="M180" s="7"/>
      <c r="N180" s="7"/>
    </row>
    <row r="181" customHeight="1" spans="9:14">
      <c r="I181" s="6"/>
      <c r="K181" s="6"/>
      <c r="L181" s="7"/>
      <c r="M181" s="7"/>
      <c r="N181" s="7"/>
    </row>
    <row r="182" customHeight="1" spans="9:14">
      <c r="I182" s="6"/>
      <c r="K182" s="6"/>
      <c r="L182" s="7"/>
      <c r="M182" s="7"/>
      <c r="N182" s="7"/>
    </row>
    <row r="183" customHeight="1" spans="9:14">
      <c r="I183" s="6"/>
      <c r="K183" s="6"/>
      <c r="L183" s="7"/>
      <c r="M183" s="7"/>
      <c r="N183" s="7"/>
    </row>
    <row r="184" customHeight="1" spans="9:14">
      <c r="I184" s="6"/>
      <c r="K184" s="6"/>
      <c r="L184" s="7"/>
      <c r="M184" s="7"/>
      <c r="N184" s="7"/>
    </row>
    <row r="185" customHeight="1" spans="9:14">
      <c r="I185" s="6"/>
      <c r="K185" s="6"/>
      <c r="L185" s="7"/>
      <c r="M185" s="7"/>
      <c r="N185" s="7"/>
    </row>
    <row r="186" customHeight="1" spans="9:14">
      <c r="I186" s="6"/>
      <c r="K186" s="6"/>
      <c r="L186" s="7"/>
      <c r="M186" s="7"/>
      <c r="N186" s="7"/>
    </row>
    <row r="187" customHeight="1" spans="9:14">
      <c r="I187" s="6"/>
      <c r="K187" s="6"/>
      <c r="L187" s="7"/>
      <c r="M187" s="7"/>
      <c r="N187" s="7"/>
    </row>
    <row r="188" customHeight="1" spans="9:14">
      <c r="I188" s="6"/>
      <c r="K188" s="6"/>
      <c r="L188" s="7"/>
      <c r="M188" s="7"/>
      <c r="N188" s="7"/>
    </row>
    <row r="189" customHeight="1" spans="9:14">
      <c r="I189" s="6"/>
      <c r="K189" s="6"/>
      <c r="L189" s="7"/>
      <c r="M189" s="7"/>
      <c r="N189" s="7"/>
    </row>
    <row r="190" customHeight="1" spans="9:14">
      <c r="I190" s="6"/>
      <c r="K190" s="6"/>
      <c r="L190" s="7"/>
      <c r="M190" s="7"/>
      <c r="N190" s="7"/>
    </row>
    <row r="191" customHeight="1" spans="9:14">
      <c r="I191" s="6"/>
      <c r="K191" s="6"/>
      <c r="L191" s="7"/>
      <c r="M191" s="7"/>
      <c r="N191" s="7"/>
    </row>
    <row r="192" customHeight="1" spans="6:14">
      <c r="F192" s="87"/>
      <c r="I192" s="6"/>
      <c r="K192" s="6"/>
      <c r="L192" s="7"/>
      <c r="M192" s="7"/>
      <c r="N192" s="7"/>
    </row>
    <row r="193" customHeight="1" spans="9:14">
      <c r="I193" s="6"/>
      <c r="K193" s="6"/>
      <c r="L193" s="7"/>
      <c r="M193" s="7"/>
      <c r="N193" s="7"/>
    </row>
    <row r="194" customHeight="1" spans="9:14">
      <c r="I194" s="6"/>
      <c r="K194" s="6"/>
      <c r="L194" s="7"/>
      <c r="M194" s="7"/>
      <c r="N194" s="7"/>
    </row>
    <row r="195" customHeight="1" spans="9:14">
      <c r="I195" s="6"/>
      <c r="K195" s="6"/>
      <c r="L195" s="7"/>
      <c r="M195" s="7"/>
      <c r="N195" s="7"/>
    </row>
    <row r="196" customHeight="1" spans="9:14">
      <c r="I196" s="6"/>
      <c r="K196" s="6"/>
      <c r="L196" s="7"/>
      <c r="M196" s="7"/>
      <c r="N196" s="7"/>
    </row>
    <row r="197" customHeight="1" spans="9:14">
      <c r="I197" s="6"/>
      <c r="K197" s="6"/>
      <c r="L197" s="7"/>
      <c r="M197" s="7"/>
      <c r="N197" s="7"/>
    </row>
    <row r="198" customHeight="1" spans="9:14">
      <c r="I198" s="6"/>
      <c r="K198" s="6"/>
      <c r="L198" s="7"/>
      <c r="M198" s="7"/>
      <c r="N198" s="7"/>
    </row>
    <row r="199" customHeight="1" spans="9:14">
      <c r="I199" s="6"/>
      <c r="K199" s="6"/>
      <c r="L199" s="7"/>
      <c r="M199" s="7"/>
      <c r="N199" s="7"/>
    </row>
    <row r="200" customHeight="1" spans="9:14">
      <c r="I200" s="6"/>
      <c r="K200" s="6"/>
      <c r="L200" s="7"/>
      <c r="M200" s="7"/>
      <c r="N200" s="7"/>
    </row>
    <row r="419" customHeight="1" spans="2:2">
      <c r="B419" s="5" t="s">
        <v>38</v>
      </c>
    </row>
  </sheetData>
  <autoFilter ref="A2:R66">
    <extLst/>
  </autoFilter>
  <mergeCells count="12">
    <mergeCell ref="A1:Q1"/>
    <mergeCell ref="F2:G2"/>
    <mergeCell ref="H2:I2"/>
    <mergeCell ref="J2:K2"/>
    <mergeCell ref="L2:M2"/>
    <mergeCell ref="N2:O2"/>
    <mergeCell ref="A2:A3"/>
    <mergeCell ref="B2:B3"/>
    <mergeCell ref="D2:D3"/>
    <mergeCell ref="E2:E3"/>
    <mergeCell ref="R2:R3"/>
    <mergeCell ref="R53:R57"/>
  </mergeCells>
  <printOptions horizontalCentered="1"/>
  <pageMargins left="0.251388888888889" right="0.251388888888889" top="0.393055555555556" bottom="0.393055555555556" header="0.298611111111111" footer="0.298611111111111"/>
  <pageSetup paperSize="9" orientation="portrait" horizontalDpi="6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09"/>
  <sheetViews>
    <sheetView workbookViewId="0">
      <pane ySplit="3" topLeftCell="A46" activePane="bottomLeft" state="frozen"/>
      <selection/>
      <selection pane="bottomLeft" activeCell="A14" sqref="$A14:$XFD14"/>
    </sheetView>
  </sheetViews>
  <sheetFormatPr defaultColWidth="11" defaultRowHeight="21" customHeight="1"/>
  <cols>
    <col min="1" max="1" width="2.925" style="3" customWidth="1"/>
    <col min="2" max="2" width="12.125" style="5" customWidth="1"/>
    <col min="3" max="3" width="7" style="5" customWidth="1"/>
    <col min="4" max="4" width="5.375" style="3" customWidth="1"/>
    <col min="5" max="5" width="8" style="3" customWidth="1"/>
    <col min="6" max="6" width="5" style="3" customWidth="1"/>
    <col min="7" max="7" width="10.6833333333333" style="3" customWidth="1"/>
    <col min="8" max="8" width="3.25" style="6" hidden="1" customWidth="1"/>
    <col min="9" max="9" width="9.125" style="3" hidden="1" customWidth="1"/>
    <col min="10" max="10" width="4.25" style="7" customWidth="1"/>
    <col min="11" max="11" width="8.375" style="3" customWidth="1"/>
    <col min="12" max="12" width="6.125" style="42" customWidth="1"/>
    <col min="13" max="13" width="9.625" style="3" customWidth="1"/>
    <col min="14" max="14" width="7.875" style="3" customWidth="1"/>
    <col min="15" max="15" width="11.25" style="3" customWidth="1"/>
    <col min="16" max="16" width="27.625" style="43" hidden="1" customWidth="1"/>
    <col min="17" max="20" width="11" style="3"/>
    <col min="21" max="21" width="22.375" style="3" customWidth="1"/>
    <col min="22" max="16384" width="11" style="3"/>
  </cols>
  <sheetData>
    <row r="1" ht="18" customHeight="1" spans="1:15">
      <c r="A1" s="44" t="s">
        <v>154</v>
      </c>
      <c r="B1" s="45"/>
      <c r="C1" s="45"/>
      <c r="D1" s="46"/>
      <c r="E1" s="46"/>
      <c r="F1" s="46"/>
      <c r="G1" s="46"/>
      <c r="H1" s="48"/>
      <c r="I1" s="46"/>
      <c r="J1" s="48"/>
      <c r="K1" s="46"/>
      <c r="L1" s="77"/>
      <c r="M1" s="46"/>
      <c r="N1" s="46"/>
      <c r="O1" s="46"/>
    </row>
    <row r="2" s="38" customFormat="1" ht="13" customHeight="1" spans="1:16">
      <c r="A2" s="49" t="s">
        <v>1</v>
      </c>
      <c r="B2" s="50" t="s">
        <v>2</v>
      </c>
      <c r="C2" s="50"/>
      <c r="D2" s="51" t="s">
        <v>3</v>
      </c>
      <c r="E2" s="51" t="s">
        <v>4</v>
      </c>
      <c r="F2" s="53" t="s">
        <v>5</v>
      </c>
      <c r="G2" s="53"/>
      <c r="H2" s="54" t="s">
        <v>6</v>
      </c>
      <c r="I2" s="53"/>
      <c r="J2" s="54" t="s">
        <v>7</v>
      </c>
      <c r="K2" s="51"/>
      <c r="L2" s="78" t="s">
        <v>8</v>
      </c>
      <c r="M2" s="51"/>
      <c r="N2" s="49" t="s">
        <v>9</v>
      </c>
      <c r="O2" s="49" t="s">
        <v>10</v>
      </c>
      <c r="P2" s="79" t="s">
        <v>11</v>
      </c>
    </row>
    <row r="3" s="38" customFormat="1" ht="12" customHeight="1" spans="1:16">
      <c r="A3" s="49"/>
      <c r="B3" s="50"/>
      <c r="C3" s="50"/>
      <c r="D3" s="51"/>
      <c r="E3" s="51"/>
      <c r="F3" s="53" t="s">
        <v>12</v>
      </c>
      <c r="G3" s="51" t="s">
        <v>13</v>
      </c>
      <c r="H3" s="55" t="s">
        <v>12</v>
      </c>
      <c r="I3" s="51" t="s">
        <v>13</v>
      </c>
      <c r="J3" s="55" t="s">
        <v>12</v>
      </c>
      <c r="K3" s="51" t="s">
        <v>13</v>
      </c>
      <c r="L3" s="78" t="s">
        <v>12</v>
      </c>
      <c r="M3" s="51" t="s">
        <v>13</v>
      </c>
      <c r="N3" s="49"/>
      <c r="O3" s="49"/>
      <c r="P3" s="49"/>
    </row>
    <row r="4" s="39" customFormat="1" customHeight="1" spans="1:16">
      <c r="A4" s="56">
        <v>1</v>
      </c>
      <c r="B4" s="57" t="s">
        <v>40</v>
      </c>
      <c r="C4" s="56" t="s">
        <v>101</v>
      </c>
      <c r="D4" s="56" t="s">
        <v>41</v>
      </c>
      <c r="E4" s="114">
        <v>55</v>
      </c>
      <c r="F4" s="59">
        <v>3</v>
      </c>
      <c r="G4" s="56">
        <f>E4*F4</f>
        <v>165</v>
      </c>
      <c r="H4" s="60"/>
      <c r="I4" s="56">
        <f t="shared" ref="I4:I46" si="0">E4*H4</f>
        <v>0</v>
      </c>
      <c r="J4" s="60"/>
      <c r="K4" s="56">
        <f>E4*J4</f>
        <v>0</v>
      </c>
      <c r="L4" s="59">
        <f>F4+H4-J4</f>
        <v>3</v>
      </c>
      <c r="M4" s="56">
        <f t="shared" ref="M4:M46" si="1">L4*E4</f>
        <v>165</v>
      </c>
      <c r="N4" s="59">
        <v>3</v>
      </c>
      <c r="O4" s="56" t="s">
        <v>155</v>
      </c>
      <c r="P4" s="80" t="s">
        <v>101</v>
      </c>
    </row>
    <row r="5" s="39" customFormat="1" customHeight="1" spans="1:16">
      <c r="A5" s="56">
        <v>2</v>
      </c>
      <c r="B5" s="57" t="s">
        <v>42</v>
      </c>
      <c r="C5" s="56" t="s">
        <v>101</v>
      </c>
      <c r="D5" s="56" t="s">
        <v>41</v>
      </c>
      <c r="E5" s="114">
        <v>55</v>
      </c>
      <c r="F5" s="59">
        <v>3</v>
      </c>
      <c r="G5" s="56">
        <f t="shared" ref="G5:G36" si="2">E5*F5</f>
        <v>165</v>
      </c>
      <c r="H5" s="60"/>
      <c r="I5" s="56">
        <f t="shared" si="0"/>
        <v>0</v>
      </c>
      <c r="J5" s="60"/>
      <c r="K5" s="56">
        <f t="shared" ref="K5:K36" si="3">E5*J5</f>
        <v>0</v>
      </c>
      <c r="L5" s="59">
        <f t="shared" ref="L5:L36" si="4">F5+H5-J5</f>
        <v>3</v>
      </c>
      <c r="M5" s="56">
        <f t="shared" si="1"/>
        <v>165</v>
      </c>
      <c r="N5" s="59">
        <v>3</v>
      </c>
      <c r="O5" s="56" t="s">
        <v>155</v>
      </c>
      <c r="P5" s="80" t="s">
        <v>101</v>
      </c>
    </row>
    <row r="6" s="39" customFormat="1" ht="30" customHeight="1" spans="1:21">
      <c r="A6" s="56">
        <v>3</v>
      </c>
      <c r="B6" s="33" t="s">
        <v>43</v>
      </c>
      <c r="C6" s="57">
        <v>32</v>
      </c>
      <c r="D6" s="56" t="s">
        <v>44</v>
      </c>
      <c r="E6" s="114">
        <v>385</v>
      </c>
      <c r="F6" s="59">
        <v>2</v>
      </c>
      <c r="G6" s="56">
        <f t="shared" si="2"/>
        <v>770</v>
      </c>
      <c r="H6" s="60"/>
      <c r="I6" s="56">
        <f t="shared" si="0"/>
        <v>0</v>
      </c>
      <c r="J6" s="60"/>
      <c r="K6" s="56">
        <f t="shared" si="3"/>
        <v>0</v>
      </c>
      <c r="L6" s="59">
        <f t="shared" si="4"/>
        <v>2</v>
      </c>
      <c r="M6" s="56">
        <f t="shared" si="1"/>
        <v>770</v>
      </c>
      <c r="N6" s="59">
        <v>2</v>
      </c>
      <c r="O6" s="56" t="s">
        <v>155</v>
      </c>
      <c r="P6" s="80"/>
      <c r="U6" s="86"/>
    </row>
    <row r="7" s="39" customFormat="1" ht="33" customHeight="1" spans="1:16">
      <c r="A7" s="56">
        <v>4</v>
      </c>
      <c r="B7" s="33" t="s">
        <v>45</v>
      </c>
      <c r="C7" s="57">
        <v>25</v>
      </c>
      <c r="D7" s="56" t="s">
        <v>44</v>
      </c>
      <c r="E7" s="114">
        <v>295</v>
      </c>
      <c r="F7" s="59">
        <v>5</v>
      </c>
      <c r="G7" s="56">
        <f t="shared" si="2"/>
        <v>1475</v>
      </c>
      <c r="H7" s="60"/>
      <c r="I7" s="56">
        <f t="shared" si="0"/>
        <v>0</v>
      </c>
      <c r="J7" s="60"/>
      <c r="K7" s="56">
        <f t="shared" si="3"/>
        <v>0</v>
      </c>
      <c r="L7" s="59">
        <f t="shared" si="4"/>
        <v>5</v>
      </c>
      <c r="M7" s="56">
        <f t="shared" si="1"/>
        <v>1475</v>
      </c>
      <c r="N7" s="59">
        <v>5</v>
      </c>
      <c r="O7" s="56" t="s">
        <v>155</v>
      </c>
      <c r="P7" s="80"/>
    </row>
    <row r="8" s="39" customFormat="1" ht="33" customHeight="1" spans="1:16">
      <c r="A8" s="56">
        <v>5</v>
      </c>
      <c r="B8" s="33" t="s">
        <v>46</v>
      </c>
      <c r="C8" s="57">
        <v>20</v>
      </c>
      <c r="D8" s="56" t="s">
        <v>44</v>
      </c>
      <c r="E8" s="114">
        <v>195</v>
      </c>
      <c r="F8" s="59">
        <v>3</v>
      </c>
      <c r="G8" s="56">
        <f t="shared" si="2"/>
        <v>585</v>
      </c>
      <c r="H8" s="60"/>
      <c r="I8" s="56">
        <f t="shared" si="0"/>
        <v>0</v>
      </c>
      <c r="J8" s="60"/>
      <c r="K8" s="56">
        <f t="shared" si="3"/>
        <v>0</v>
      </c>
      <c r="L8" s="59">
        <f t="shared" si="4"/>
        <v>3</v>
      </c>
      <c r="M8" s="56">
        <f t="shared" si="1"/>
        <v>585</v>
      </c>
      <c r="N8" s="59">
        <v>3</v>
      </c>
      <c r="O8" s="56" t="s">
        <v>155</v>
      </c>
      <c r="P8" s="80"/>
    </row>
    <row r="9" s="39" customFormat="1" customHeight="1" spans="1:16">
      <c r="A9" s="56">
        <v>6</v>
      </c>
      <c r="B9" s="57" t="s">
        <v>120</v>
      </c>
      <c r="C9" s="57" t="s">
        <v>121</v>
      </c>
      <c r="D9" s="56" t="s">
        <v>48</v>
      </c>
      <c r="E9" s="114">
        <v>82.5</v>
      </c>
      <c r="F9" s="59">
        <v>1</v>
      </c>
      <c r="G9" s="56">
        <f t="shared" si="2"/>
        <v>82.5</v>
      </c>
      <c r="H9" s="60"/>
      <c r="I9" s="56">
        <f t="shared" si="0"/>
        <v>0</v>
      </c>
      <c r="J9" s="60"/>
      <c r="K9" s="56">
        <f t="shared" si="3"/>
        <v>0</v>
      </c>
      <c r="L9" s="59">
        <f t="shared" si="4"/>
        <v>1</v>
      </c>
      <c r="M9" s="56">
        <f t="shared" si="1"/>
        <v>82.5</v>
      </c>
      <c r="N9" s="59">
        <v>1</v>
      </c>
      <c r="O9" s="56" t="s">
        <v>155</v>
      </c>
      <c r="P9" s="81"/>
    </row>
    <row r="10" s="39" customFormat="1" customHeight="1" spans="1:16">
      <c r="A10" s="56">
        <v>7</v>
      </c>
      <c r="B10" s="57" t="s">
        <v>49</v>
      </c>
      <c r="C10" s="57"/>
      <c r="D10" s="56" t="s">
        <v>48</v>
      </c>
      <c r="E10" s="114">
        <v>35</v>
      </c>
      <c r="F10" s="59">
        <v>2</v>
      </c>
      <c r="G10" s="56">
        <f t="shared" si="2"/>
        <v>70</v>
      </c>
      <c r="H10" s="60"/>
      <c r="I10" s="56">
        <f t="shared" si="0"/>
        <v>0</v>
      </c>
      <c r="J10" s="60"/>
      <c r="K10" s="56">
        <f t="shared" si="3"/>
        <v>0</v>
      </c>
      <c r="L10" s="59">
        <f t="shared" si="4"/>
        <v>2</v>
      </c>
      <c r="M10" s="56">
        <f t="shared" si="1"/>
        <v>70</v>
      </c>
      <c r="N10" s="59">
        <v>2</v>
      </c>
      <c r="O10" s="56" t="s">
        <v>155</v>
      </c>
      <c r="P10" s="81"/>
    </row>
    <row r="11" s="39" customFormat="1" customHeight="1" spans="1:16">
      <c r="A11" s="56">
        <v>8</v>
      </c>
      <c r="B11" s="57" t="s">
        <v>50</v>
      </c>
      <c r="C11" s="57"/>
      <c r="D11" s="56" t="s">
        <v>51</v>
      </c>
      <c r="E11" s="114">
        <v>30</v>
      </c>
      <c r="F11" s="59">
        <v>7</v>
      </c>
      <c r="G11" s="56">
        <f t="shared" si="2"/>
        <v>210</v>
      </c>
      <c r="H11" s="60"/>
      <c r="I11" s="56">
        <f t="shared" si="0"/>
        <v>0</v>
      </c>
      <c r="J11" s="60"/>
      <c r="K11" s="56">
        <f t="shared" si="3"/>
        <v>0</v>
      </c>
      <c r="L11" s="59">
        <f t="shared" si="4"/>
        <v>7</v>
      </c>
      <c r="M11" s="56">
        <f t="shared" si="1"/>
        <v>210</v>
      </c>
      <c r="N11" s="59">
        <v>7</v>
      </c>
      <c r="O11" s="56" t="s">
        <v>155</v>
      </c>
      <c r="P11" s="81"/>
    </row>
    <row r="12" s="40" customFormat="1" customHeight="1" spans="1:16">
      <c r="A12" s="22">
        <v>9</v>
      </c>
      <c r="B12" s="61" t="s">
        <v>52</v>
      </c>
      <c r="C12" s="61"/>
      <c r="D12" s="22" t="s">
        <v>51</v>
      </c>
      <c r="E12" s="93">
        <v>22</v>
      </c>
      <c r="F12" s="59">
        <v>8</v>
      </c>
      <c r="G12" s="56">
        <f t="shared" si="2"/>
        <v>176</v>
      </c>
      <c r="H12" s="60"/>
      <c r="I12" s="22">
        <f t="shared" si="0"/>
        <v>0</v>
      </c>
      <c r="J12" s="60">
        <v>2</v>
      </c>
      <c r="K12" s="56">
        <f t="shared" si="3"/>
        <v>44</v>
      </c>
      <c r="L12" s="59">
        <f t="shared" si="4"/>
        <v>6</v>
      </c>
      <c r="M12" s="22">
        <f t="shared" si="1"/>
        <v>132</v>
      </c>
      <c r="N12" s="59">
        <v>6</v>
      </c>
      <c r="O12" s="22" t="s">
        <v>155</v>
      </c>
      <c r="P12" s="81"/>
    </row>
    <row r="13" s="40" customFormat="1" customHeight="1" spans="1:16">
      <c r="A13" s="22">
        <v>10</v>
      </c>
      <c r="B13" s="61" t="s">
        <v>53</v>
      </c>
      <c r="C13" s="61"/>
      <c r="D13" s="22" t="s">
        <v>51</v>
      </c>
      <c r="E13" s="93">
        <v>45</v>
      </c>
      <c r="F13" s="59">
        <v>2</v>
      </c>
      <c r="G13" s="56">
        <f t="shared" si="2"/>
        <v>90</v>
      </c>
      <c r="H13" s="60"/>
      <c r="I13" s="22">
        <f t="shared" si="0"/>
        <v>0</v>
      </c>
      <c r="J13" s="60">
        <v>1</v>
      </c>
      <c r="K13" s="56">
        <f t="shared" si="3"/>
        <v>45</v>
      </c>
      <c r="L13" s="59">
        <f t="shared" si="4"/>
        <v>1</v>
      </c>
      <c r="M13" s="22">
        <f t="shared" si="1"/>
        <v>45</v>
      </c>
      <c r="N13" s="59">
        <v>1</v>
      </c>
      <c r="O13" s="22" t="s">
        <v>155</v>
      </c>
      <c r="P13" s="81"/>
    </row>
    <row r="14" s="39" customFormat="1" customHeight="1" spans="1:16">
      <c r="A14" s="56">
        <v>11</v>
      </c>
      <c r="B14" s="57" t="s">
        <v>54</v>
      </c>
      <c r="C14" s="57"/>
      <c r="D14" s="56" t="s">
        <v>51</v>
      </c>
      <c r="E14" s="114">
        <v>45</v>
      </c>
      <c r="F14" s="59">
        <v>5</v>
      </c>
      <c r="G14" s="56">
        <f t="shared" si="2"/>
        <v>225</v>
      </c>
      <c r="H14" s="60"/>
      <c r="I14" s="56">
        <f t="shared" si="0"/>
        <v>0</v>
      </c>
      <c r="J14" s="60"/>
      <c r="K14" s="56">
        <f t="shared" si="3"/>
        <v>0</v>
      </c>
      <c r="L14" s="59">
        <f t="shared" si="4"/>
        <v>5</v>
      </c>
      <c r="M14" s="56">
        <f t="shared" si="1"/>
        <v>225</v>
      </c>
      <c r="N14" s="59">
        <v>5</v>
      </c>
      <c r="O14" s="56" t="s">
        <v>155</v>
      </c>
      <c r="P14" s="81"/>
    </row>
    <row r="15" s="39" customFormat="1" customHeight="1" spans="1:16">
      <c r="A15" s="56">
        <v>12</v>
      </c>
      <c r="B15" s="57" t="s">
        <v>55</v>
      </c>
      <c r="C15" s="57"/>
      <c r="D15" s="56" t="s">
        <v>51</v>
      </c>
      <c r="E15" s="114">
        <v>25</v>
      </c>
      <c r="F15" s="59">
        <v>2</v>
      </c>
      <c r="G15" s="56">
        <f t="shared" si="2"/>
        <v>50</v>
      </c>
      <c r="H15" s="60"/>
      <c r="I15" s="56">
        <f t="shared" si="0"/>
        <v>0</v>
      </c>
      <c r="J15" s="60"/>
      <c r="K15" s="56">
        <f t="shared" si="3"/>
        <v>0</v>
      </c>
      <c r="L15" s="59">
        <f t="shared" si="4"/>
        <v>2</v>
      </c>
      <c r="M15" s="56">
        <f t="shared" si="1"/>
        <v>50</v>
      </c>
      <c r="N15" s="59">
        <v>2</v>
      </c>
      <c r="O15" s="56" t="s">
        <v>155</v>
      </c>
      <c r="P15" s="81"/>
    </row>
    <row r="16" s="39" customFormat="1" customHeight="1" spans="1:16">
      <c r="A16" s="56">
        <v>13</v>
      </c>
      <c r="B16" s="57" t="s">
        <v>56</v>
      </c>
      <c r="C16" s="57"/>
      <c r="D16" s="56" t="s">
        <v>51</v>
      </c>
      <c r="E16" s="114">
        <v>60</v>
      </c>
      <c r="F16" s="59">
        <v>2</v>
      </c>
      <c r="G16" s="56">
        <f t="shared" si="2"/>
        <v>120</v>
      </c>
      <c r="H16" s="60"/>
      <c r="I16" s="56">
        <f t="shared" si="0"/>
        <v>0</v>
      </c>
      <c r="J16" s="60"/>
      <c r="K16" s="56">
        <f t="shared" si="3"/>
        <v>0</v>
      </c>
      <c r="L16" s="59">
        <f t="shared" si="4"/>
        <v>2</v>
      </c>
      <c r="M16" s="56">
        <f t="shared" si="1"/>
        <v>120</v>
      </c>
      <c r="N16" s="59">
        <v>2</v>
      </c>
      <c r="O16" s="56" t="s">
        <v>155</v>
      </c>
      <c r="P16" s="81"/>
    </row>
    <row r="17" s="39" customFormat="1" customHeight="1" spans="1:16">
      <c r="A17" s="56">
        <v>14</v>
      </c>
      <c r="B17" s="57" t="s">
        <v>57</v>
      </c>
      <c r="C17" s="57"/>
      <c r="D17" s="56" t="s">
        <v>51</v>
      </c>
      <c r="E17" s="114">
        <v>45</v>
      </c>
      <c r="F17" s="59">
        <v>1</v>
      </c>
      <c r="G17" s="56">
        <f t="shared" si="2"/>
        <v>45</v>
      </c>
      <c r="H17" s="60"/>
      <c r="I17" s="56">
        <f t="shared" si="0"/>
        <v>0</v>
      </c>
      <c r="J17" s="60"/>
      <c r="K17" s="56">
        <f t="shared" si="3"/>
        <v>0</v>
      </c>
      <c r="L17" s="59">
        <f t="shared" si="4"/>
        <v>1</v>
      </c>
      <c r="M17" s="56">
        <f t="shared" si="1"/>
        <v>45</v>
      </c>
      <c r="N17" s="59">
        <v>1</v>
      </c>
      <c r="O17" s="56" t="s">
        <v>155</v>
      </c>
      <c r="P17" s="81"/>
    </row>
    <row r="18" s="39" customFormat="1" customHeight="1" spans="1:16">
      <c r="A18" s="56">
        <v>15</v>
      </c>
      <c r="B18" s="57" t="s">
        <v>58</v>
      </c>
      <c r="C18" s="57"/>
      <c r="D18" s="56" t="s">
        <v>51</v>
      </c>
      <c r="E18" s="114">
        <v>35</v>
      </c>
      <c r="F18" s="59">
        <v>6</v>
      </c>
      <c r="G18" s="56">
        <f t="shared" si="2"/>
        <v>210</v>
      </c>
      <c r="H18" s="60"/>
      <c r="I18" s="56">
        <f t="shared" si="0"/>
        <v>0</v>
      </c>
      <c r="J18" s="60"/>
      <c r="K18" s="56">
        <f t="shared" si="3"/>
        <v>0</v>
      </c>
      <c r="L18" s="59">
        <f t="shared" si="4"/>
        <v>6</v>
      </c>
      <c r="M18" s="56">
        <f t="shared" si="1"/>
        <v>210</v>
      </c>
      <c r="N18" s="59">
        <v>6</v>
      </c>
      <c r="O18" s="56" t="s">
        <v>155</v>
      </c>
      <c r="P18" s="81"/>
    </row>
    <row r="19" s="39" customFormat="1" customHeight="1" spans="1:16">
      <c r="A19" s="56">
        <v>16</v>
      </c>
      <c r="B19" s="57" t="s">
        <v>80</v>
      </c>
      <c r="C19" s="57"/>
      <c r="D19" s="56" t="s">
        <v>51</v>
      </c>
      <c r="E19" s="56">
        <v>75</v>
      </c>
      <c r="F19" s="59">
        <v>4</v>
      </c>
      <c r="G19" s="56">
        <f t="shared" si="2"/>
        <v>300</v>
      </c>
      <c r="H19" s="60"/>
      <c r="I19" s="56">
        <f t="shared" si="0"/>
        <v>0</v>
      </c>
      <c r="J19" s="60"/>
      <c r="K19" s="56">
        <f t="shared" si="3"/>
        <v>0</v>
      </c>
      <c r="L19" s="59">
        <f t="shared" si="4"/>
        <v>4</v>
      </c>
      <c r="M19" s="56">
        <f t="shared" si="1"/>
        <v>300</v>
      </c>
      <c r="N19" s="59">
        <v>4</v>
      </c>
      <c r="O19" s="56" t="s">
        <v>155</v>
      </c>
      <c r="P19" s="81"/>
    </row>
    <row r="20" s="39" customFormat="1" customHeight="1" spans="1:16">
      <c r="A20" s="56">
        <v>17</v>
      </c>
      <c r="B20" s="57" t="s">
        <v>62</v>
      </c>
      <c r="C20" s="57"/>
      <c r="D20" s="56" t="s">
        <v>41</v>
      </c>
      <c r="E20" s="114">
        <v>15</v>
      </c>
      <c r="F20" s="59">
        <v>8</v>
      </c>
      <c r="G20" s="56">
        <f t="shared" si="2"/>
        <v>120</v>
      </c>
      <c r="H20" s="60"/>
      <c r="I20" s="56">
        <f t="shared" si="0"/>
        <v>0</v>
      </c>
      <c r="J20" s="60"/>
      <c r="K20" s="56">
        <f t="shared" si="3"/>
        <v>0</v>
      </c>
      <c r="L20" s="59">
        <f t="shared" si="4"/>
        <v>8</v>
      </c>
      <c r="M20" s="56">
        <f t="shared" si="1"/>
        <v>120</v>
      </c>
      <c r="N20" s="59">
        <v>8</v>
      </c>
      <c r="O20" s="56" t="s">
        <v>155</v>
      </c>
      <c r="P20" s="81"/>
    </row>
    <row r="21" s="39" customFormat="1" customHeight="1" spans="1:16">
      <c r="A21" s="56">
        <v>18</v>
      </c>
      <c r="B21" s="61" t="s">
        <v>79</v>
      </c>
      <c r="C21" s="61"/>
      <c r="D21" s="19" t="s">
        <v>48</v>
      </c>
      <c r="E21" s="19">
        <v>150</v>
      </c>
      <c r="F21" s="59">
        <v>1</v>
      </c>
      <c r="G21" s="56">
        <f t="shared" si="2"/>
        <v>150</v>
      </c>
      <c r="H21" s="60"/>
      <c r="I21" s="56">
        <f t="shared" si="0"/>
        <v>0</v>
      </c>
      <c r="J21" s="60"/>
      <c r="K21" s="56">
        <f t="shared" si="3"/>
        <v>0</v>
      </c>
      <c r="L21" s="59">
        <f t="shared" si="4"/>
        <v>1</v>
      </c>
      <c r="M21" s="56">
        <f t="shared" si="1"/>
        <v>150</v>
      </c>
      <c r="N21" s="59">
        <v>1</v>
      </c>
      <c r="O21" s="56" t="s">
        <v>155</v>
      </c>
      <c r="P21" s="81"/>
    </row>
    <row r="22" s="40" customFormat="1" customHeight="1" spans="1:16">
      <c r="A22" s="22">
        <v>19</v>
      </c>
      <c r="B22" s="61" t="s">
        <v>125</v>
      </c>
      <c r="C22" s="61"/>
      <c r="D22" s="22" t="s">
        <v>51</v>
      </c>
      <c r="E22" s="22">
        <v>38</v>
      </c>
      <c r="F22" s="59">
        <v>2</v>
      </c>
      <c r="G22" s="56">
        <f t="shared" si="2"/>
        <v>76</v>
      </c>
      <c r="H22" s="60"/>
      <c r="I22" s="22">
        <f t="shared" si="0"/>
        <v>0</v>
      </c>
      <c r="J22" s="60">
        <v>2</v>
      </c>
      <c r="K22" s="56">
        <f t="shared" si="3"/>
        <v>76</v>
      </c>
      <c r="L22" s="59">
        <f t="shared" si="4"/>
        <v>0</v>
      </c>
      <c r="M22" s="22">
        <f t="shared" si="1"/>
        <v>0</v>
      </c>
      <c r="N22" s="59">
        <v>0</v>
      </c>
      <c r="O22" s="22" t="s">
        <v>155</v>
      </c>
      <c r="P22" s="81"/>
    </row>
    <row r="23" s="39" customFormat="1" customHeight="1" spans="1:16">
      <c r="A23" s="56">
        <v>20</v>
      </c>
      <c r="B23" s="61" t="s">
        <v>95</v>
      </c>
      <c r="C23" s="61"/>
      <c r="D23" s="19" t="s">
        <v>51</v>
      </c>
      <c r="E23" s="19">
        <v>8</v>
      </c>
      <c r="F23" s="59">
        <v>3</v>
      </c>
      <c r="G23" s="56">
        <f t="shared" si="2"/>
        <v>24</v>
      </c>
      <c r="H23" s="60"/>
      <c r="I23" s="56">
        <f t="shared" si="0"/>
        <v>0</v>
      </c>
      <c r="J23" s="60"/>
      <c r="K23" s="56">
        <f t="shared" si="3"/>
        <v>0</v>
      </c>
      <c r="L23" s="59">
        <f t="shared" si="4"/>
        <v>3</v>
      </c>
      <c r="M23" s="56">
        <f t="shared" si="1"/>
        <v>24</v>
      </c>
      <c r="N23" s="59">
        <v>3</v>
      </c>
      <c r="O23" s="56" t="s">
        <v>155</v>
      </c>
      <c r="P23" s="81"/>
    </row>
    <row r="24" s="2" customFormat="1" customHeight="1" spans="1:16">
      <c r="A24" s="56">
        <v>21</v>
      </c>
      <c r="B24" s="61" t="s">
        <v>96</v>
      </c>
      <c r="C24" s="61"/>
      <c r="D24" s="19" t="s">
        <v>97</v>
      </c>
      <c r="E24" s="19">
        <v>10</v>
      </c>
      <c r="F24" s="59">
        <v>10</v>
      </c>
      <c r="G24" s="56">
        <f t="shared" si="2"/>
        <v>100</v>
      </c>
      <c r="H24" s="60"/>
      <c r="I24" s="56">
        <f t="shared" si="0"/>
        <v>0</v>
      </c>
      <c r="J24" s="60"/>
      <c r="K24" s="56">
        <f t="shared" si="3"/>
        <v>0</v>
      </c>
      <c r="L24" s="59">
        <f t="shared" si="4"/>
        <v>10</v>
      </c>
      <c r="M24" s="56">
        <f t="shared" si="1"/>
        <v>100</v>
      </c>
      <c r="N24" s="59">
        <v>10</v>
      </c>
      <c r="O24" s="56" t="s">
        <v>155</v>
      </c>
      <c r="P24" s="81"/>
    </row>
    <row r="25" s="2" customFormat="1" customHeight="1" spans="1:16">
      <c r="A25" s="56">
        <v>22</v>
      </c>
      <c r="B25" s="57" t="s">
        <v>61</v>
      </c>
      <c r="C25" s="57"/>
      <c r="D25" s="56" t="s">
        <v>16</v>
      </c>
      <c r="E25" s="114">
        <v>20</v>
      </c>
      <c r="F25" s="59">
        <v>1</v>
      </c>
      <c r="G25" s="56">
        <f t="shared" si="2"/>
        <v>20</v>
      </c>
      <c r="H25" s="60"/>
      <c r="I25" s="56">
        <f t="shared" si="0"/>
        <v>0</v>
      </c>
      <c r="J25" s="60"/>
      <c r="K25" s="56">
        <f t="shared" si="3"/>
        <v>0</v>
      </c>
      <c r="L25" s="59">
        <f t="shared" si="4"/>
        <v>1</v>
      </c>
      <c r="M25" s="56">
        <f t="shared" si="1"/>
        <v>20</v>
      </c>
      <c r="N25" s="59">
        <v>1</v>
      </c>
      <c r="O25" s="56" t="s">
        <v>155</v>
      </c>
      <c r="P25" s="80"/>
    </row>
    <row r="26" s="39" customFormat="1" customHeight="1" spans="1:16">
      <c r="A26" s="56">
        <v>23</v>
      </c>
      <c r="B26" s="57" t="s">
        <v>63</v>
      </c>
      <c r="C26" s="57"/>
      <c r="D26" s="56" t="s">
        <v>16</v>
      </c>
      <c r="E26" s="114">
        <v>25</v>
      </c>
      <c r="F26" s="59">
        <v>2</v>
      </c>
      <c r="G26" s="56">
        <f t="shared" si="2"/>
        <v>50</v>
      </c>
      <c r="H26" s="60"/>
      <c r="I26" s="56">
        <f t="shared" si="0"/>
        <v>0</v>
      </c>
      <c r="J26" s="60">
        <v>1</v>
      </c>
      <c r="K26" s="56">
        <f t="shared" si="3"/>
        <v>25</v>
      </c>
      <c r="L26" s="59">
        <f t="shared" si="4"/>
        <v>1</v>
      </c>
      <c r="M26" s="56">
        <f t="shared" si="1"/>
        <v>25</v>
      </c>
      <c r="N26" s="59">
        <v>1</v>
      </c>
      <c r="O26" s="56" t="s">
        <v>155</v>
      </c>
      <c r="P26" s="80"/>
    </row>
    <row r="27" s="39" customFormat="1" customHeight="1" spans="1:16">
      <c r="A27" s="56">
        <v>24</v>
      </c>
      <c r="B27" s="57" t="s">
        <v>126</v>
      </c>
      <c r="C27" s="57"/>
      <c r="D27" s="56" t="s">
        <v>41</v>
      </c>
      <c r="E27" s="114">
        <v>2</v>
      </c>
      <c r="F27" s="59">
        <v>6</v>
      </c>
      <c r="G27" s="56">
        <f t="shared" si="2"/>
        <v>12</v>
      </c>
      <c r="H27" s="60"/>
      <c r="I27" s="56">
        <f t="shared" si="0"/>
        <v>0</v>
      </c>
      <c r="J27" s="60">
        <v>4</v>
      </c>
      <c r="K27" s="56">
        <f t="shared" si="3"/>
        <v>8</v>
      </c>
      <c r="L27" s="59">
        <f t="shared" si="4"/>
        <v>2</v>
      </c>
      <c r="M27" s="56">
        <f t="shared" si="1"/>
        <v>4</v>
      </c>
      <c r="N27" s="59">
        <v>2</v>
      </c>
      <c r="O27" s="56" t="s">
        <v>155</v>
      </c>
      <c r="P27" s="80"/>
    </row>
    <row r="28" s="39" customFormat="1" customHeight="1" spans="1:16">
      <c r="A28" s="56">
        <v>25</v>
      </c>
      <c r="B28" s="57" t="s">
        <v>59</v>
      </c>
      <c r="C28" s="57" t="s">
        <v>111</v>
      </c>
      <c r="D28" s="56" t="s">
        <v>21</v>
      </c>
      <c r="E28" s="114">
        <v>160</v>
      </c>
      <c r="F28" s="59">
        <v>1</v>
      </c>
      <c r="G28" s="56">
        <f t="shared" si="2"/>
        <v>160</v>
      </c>
      <c r="H28" s="60"/>
      <c r="I28" s="56">
        <f t="shared" si="0"/>
        <v>0</v>
      </c>
      <c r="J28" s="60">
        <v>1</v>
      </c>
      <c r="K28" s="56">
        <f t="shared" si="3"/>
        <v>160</v>
      </c>
      <c r="L28" s="59">
        <f t="shared" si="4"/>
        <v>0</v>
      </c>
      <c r="M28" s="56">
        <f t="shared" si="1"/>
        <v>0</v>
      </c>
      <c r="N28" s="59">
        <v>0</v>
      </c>
      <c r="O28" s="56" t="s">
        <v>155</v>
      </c>
      <c r="P28" s="80"/>
    </row>
    <row r="29" s="2" customFormat="1" customHeight="1" spans="1:16">
      <c r="A29" s="56">
        <v>28</v>
      </c>
      <c r="B29" s="57" t="s">
        <v>60</v>
      </c>
      <c r="C29" s="57" t="s">
        <v>112</v>
      </c>
      <c r="D29" s="56" t="s">
        <v>21</v>
      </c>
      <c r="E29" s="114">
        <v>110</v>
      </c>
      <c r="F29" s="59">
        <v>2</v>
      </c>
      <c r="G29" s="56">
        <f t="shared" si="2"/>
        <v>220</v>
      </c>
      <c r="H29" s="60"/>
      <c r="I29" s="56">
        <f t="shared" si="0"/>
        <v>0</v>
      </c>
      <c r="J29" s="60">
        <v>2</v>
      </c>
      <c r="K29" s="56">
        <f t="shared" si="3"/>
        <v>220</v>
      </c>
      <c r="L29" s="59">
        <f t="shared" si="4"/>
        <v>0</v>
      </c>
      <c r="M29" s="56">
        <f t="shared" si="1"/>
        <v>0</v>
      </c>
      <c r="N29" s="59">
        <v>0</v>
      </c>
      <c r="O29" s="56" t="s">
        <v>155</v>
      </c>
      <c r="P29" s="80"/>
    </row>
    <row r="30" s="40" customFormat="1" customHeight="1" spans="1:16">
      <c r="A30" s="56">
        <v>29</v>
      </c>
      <c r="B30" s="61" t="s">
        <v>81</v>
      </c>
      <c r="C30" s="61"/>
      <c r="D30" s="22" t="s">
        <v>128</v>
      </c>
      <c r="E30" s="22">
        <v>52</v>
      </c>
      <c r="F30" s="59">
        <v>10</v>
      </c>
      <c r="G30" s="56">
        <f t="shared" si="2"/>
        <v>520</v>
      </c>
      <c r="H30" s="60"/>
      <c r="I30" s="56">
        <f t="shared" si="0"/>
        <v>0</v>
      </c>
      <c r="J30" s="60">
        <v>7</v>
      </c>
      <c r="K30" s="56">
        <f t="shared" si="3"/>
        <v>364</v>
      </c>
      <c r="L30" s="59">
        <f t="shared" si="4"/>
        <v>3</v>
      </c>
      <c r="M30" s="56">
        <f t="shared" si="1"/>
        <v>156</v>
      </c>
      <c r="N30" s="59">
        <v>3</v>
      </c>
      <c r="O30" s="56" t="s">
        <v>155</v>
      </c>
      <c r="P30" s="81"/>
    </row>
    <row r="31" s="40" customFormat="1" customHeight="1" spans="1:16">
      <c r="A31" s="56">
        <v>30</v>
      </c>
      <c r="B31" s="67" t="s">
        <v>65</v>
      </c>
      <c r="C31" s="67" t="s">
        <v>23</v>
      </c>
      <c r="D31" s="19" t="s">
        <v>16</v>
      </c>
      <c r="E31" s="21">
        <v>32</v>
      </c>
      <c r="F31" s="59">
        <v>12</v>
      </c>
      <c r="G31" s="56">
        <f t="shared" si="2"/>
        <v>384</v>
      </c>
      <c r="H31" s="60"/>
      <c r="I31" s="56">
        <f t="shared" si="0"/>
        <v>0</v>
      </c>
      <c r="J31" s="60"/>
      <c r="K31" s="56">
        <f t="shared" si="3"/>
        <v>0</v>
      </c>
      <c r="L31" s="59">
        <f t="shared" si="4"/>
        <v>12</v>
      </c>
      <c r="M31" s="56">
        <f t="shared" si="1"/>
        <v>384</v>
      </c>
      <c r="N31" s="59">
        <v>12</v>
      </c>
      <c r="O31" s="56" t="s">
        <v>155</v>
      </c>
      <c r="P31" s="81"/>
    </row>
    <row r="32" s="40" customFormat="1" customHeight="1" spans="1:16">
      <c r="A32" s="56">
        <v>31</v>
      </c>
      <c r="B32" s="67" t="s">
        <v>66</v>
      </c>
      <c r="C32" s="67" t="s">
        <v>113</v>
      </c>
      <c r="D32" s="19" t="s">
        <v>16</v>
      </c>
      <c r="E32" s="21">
        <v>8.5</v>
      </c>
      <c r="F32" s="59">
        <v>6</v>
      </c>
      <c r="G32" s="56">
        <f t="shared" si="2"/>
        <v>51</v>
      </c>
      <c r="H32" s="60"/>
      <c r="I32" s="56">
        <f t="shared" si="0"/>
        <v>0</v>
      </c>
      <c r="J32" s="60"/>
      <c r="K32" s="56">
        <f t="shared" si="3"/>
        <v>0</v>
      </c>
      <c r="L32" s="59">
        <f t="shared" si="4"/>
        <v>6</v>
      </c>
      <c r="M32" s="56">
        <f t="shared" si="1"/>
        <v>51</v>
      </c>
      <c r="N32" s="59">
        <v>6</v>
      </c>
      <c r="O32" s="56" t="s">
        <v>155</v>
      </c>
      <c r="P32" s="83"/>
    </row>
    <row r="33" s="40" customFormat="1" customHeight="1" spans="1:16">
      <c r="A33" s="56">
        <v>33</v>
      </c>
      <c r="B33" s="61" t="s">
        <v>68</v>
      </c>
      <c r="C33" s="67" t="s">
        <v>113</v>
      </c>
      <c r="D33" s="22" t="s">
        <v>16</v>
      </c>
      <c r="E33" s="93">
        <v>9</v>
      </c>
      <c r="F33" s="59">
        <v>54</v>
      </c>
      <c r="G33" s="56">
        <f t="shared" si="2"/>
        <v>486</v>
      </c>
      <c r="H33" s="60"/>
      <c r="I33" s="56">
        <f t="shared" si="0"/>
        <v>0</v>
      </c>
      <c r="J33" s="60">
        <v>6</v>
      </c>
      <c r="K33" s="56">
        <f t="shared" si="3"/>
        <v>54</v>
      </c>
      <c r="L33" s="59">
        <f t="shared" si="4"/>
        <v>48</v>
      </c>
      <c r="M33" s="56">
        <f t="shared" si="1"/>
        <v>432</v>
      </c>
      <c r="N33" s="59">
        <v>48</v>
      </c>
      <c r="O33" s="56" t="s">
        <v>155</v>
      </c>
      <c r="P33" s="81"/>
    </row>
    <row r="34" s="2" customFormat="1" customHeight="1" spans="1:16">
      <c r="A34" s="56">
        <v>34</v>
      </c>
      <c r="B34" s="61" t="s">
        <v>14</v>
      </c>
      <c r="C34" s="61" t="s">
        <v>15</v>
      </c>
      <c r="D34" s="22" t="s">
        <v>16</v>
      </c>
      <c r="E34" s="93">
        <v>50</v>
      </c>
      <c r="F34" s="59">
        <v>8</v>
      </c>
      <c r="G34" s="56">
        <f t="shared" si="2"/>
        <v>400</v>
      </c>
      <c r="H34" s="60"/>
      <c r="I34" s="56">
        <f t="shared" si="0"/>
        <v>0</v>
      </c>
      <c r="J34" s="60"/>
      <c r="K34" s="56">
        <f t="shared" si="3"/>
        <v>0</v>
      </c>
      <c r="L34" s="59">
        <f t="shared" si="4"/>
        <v>8</v>
      </c>
      <c r="M34" s="56">
        <f t="shared" si="1"/>
        <v>400</v>
      </c>
      <c r="N34" s="59">
        <v>8</v>
      </c>
      <c r="O34" s="56" t="s">
        <v>155</v>
      </c>
      <c r="P34" s="81"/>
    </row>
    <row r="35" s="40" customFormat="1" customHeight="1" spans="1:16">
      <c r="A35" s="56">
        <v>35</v>
      </c>
      <c r="B35" s="67" t="s">
        <v>69</v>
      </c>
      <c r="C35" s="67" t="s">
        <v>23</v>
      </c>
      <c r="D35" s="19" t="s">
        <v>16</v>
      </c>
      <c r="E35" s="21">
        <v>55</v>
      </c>
      <c r="F35" s="59">
        <v>12</v>
      </c>
      <c r="G35" s="56">
        <f t="shared" si="2"/>
        <v>660</v>
      </c>
      <c r="H35" s="60"/>
      <c r="I35" s="56">
        <f t="shared" si="0"/>
        <v>0</v>
      </c>
      <c r="J35" s="60">
        <v>2</v>
      </c>
      <c r="K35" s="56">
        <f t="shared" si="3"/>
        <v>110</v>
      </c>
      <c r="L35" s="59">
        <f t="shared" si="4"/>
        <v>10</v>
      </c>
      <c r="M35" s="56">
        <f t="shared" si="1"/>
        <v>550</v>
      </c>
      <c r="N35" s="59">
        <v>10</v>
      </c>
      <c r="O35" s="56" t="s">
        <v>155</v>
      </c>
      <c r="P35" s="81"/>
    </row>
    <row r="36" s="2" customFormat="1" customHeight="1" spans="1:16">
      <c r="A36" s="56">
        <v>39</v>
      </c>
      <c r="B36" s="67" t="s">
        <v>72</v>
      </c>
      <c r="C36" s="67" t="s">
        <v>23</v>
      </c>
      <c r="D36" s="19" t="s">
        <v>16</v>
      </c>
      <c r="E36" s="19">
        <v>18</v>
      </c>
      <c r="F36" s="59">
        <v>30</v>
      </c>
      <c r="G36" s="56">
        <f t="shared" si="2"/>
        <v>540</v>
      </c>
      <c r="H36" s="60"/>
      <c r="I36" s="56">
        <f t="shared" si="0"/>
        <v>0</v>
      </c>
      <c r="J36" s="60">
        <v>8</v>
      </c>
      <c r="K36" s="56">
        <f t="shared" si="3"/>
        <v>144</v>
      </c>
      <c r="L36" s="59">
        <f t="shared" si="4"/>
        <v>22</v>
      </c>
      <c r="M36" s="56">
        <f t="shared" si="1"/>
        <v>396</v>
      </c>
      <c r="N36" s="59">
        <v>22</v>
      </c>
      <c r="O36" s="56" t="s">
        <v>155</v>
      </c>
      <c r="P36" s="81"/>
    </row>
    <row r="37" s="2" customFormat="1" customHeight="1" spans="1:16">
      <c r="A37" s="56">
        <v>40</v>
      </c>
      <c r="B37" s="61" t="s">
        <v>24</v>
      </c>
      <c r="C37" s="61" t="s">
        <v>25</v>
      </c>
      <c r="D37" s="22" t="s">
        <v>21</v>
      </c>
      <c r="E37" s="22">
        <v>45</v>
      </c>
      <c r="F37" s="59">
        <v>10</v>
      </c>
      <c r="G37" s="56">
        <f t="shared" ref="G37:G55" si="5">E37*F37</f>
        <v>450</v>
      </c>
      <c r="H37" s="60"/>
      <c r="I37" s="56">
        <f t="shared" si="0"/>
        <v>0</v>
      </c>
      <c r="J37" s="60"/>
      <c r="K37" s="56">
        <f t="shared" ref="K37:K55" si="6">E37*J37</f>
        <v>0</v>
      </c>
      <c r="L37" s="59">
        <f t="shared" ref="L37:L55" si="7">F37+H37-J37</f>
        <v>10</v>
      </c>
      <c r="M37" s="56">
        <f t="shared" si="1"/>
        <v>450</v>
      </c>
      <c r="N37" s="59">
        <v>10</v>
      </c>
      <c r="O37" s="56" t="s">
        <v>155</v>
      </c>
      <c r="P37" s="81"/>
    </row>
    <row r="38" s="2" customFormat="1" customHeight="1" spans="1:16">
      <c r="A38" s="56">
        <v>41</v>
      </c>
      <c r="B38" s="67" t="s">
        <v>73</v>
      </c>
      <c r="C38" s="67"/>
      <c r="D38" s="19" t="s">
        <v>21</v>
      </c>
      <c r="E38" s="19">
        <v>4</v>
      </c>
      <c r="F38" s="59">
        <v>4</v>
      </c>
      <c r="G38" s="56">
        <f t="shared" si="5"/>
        <v>16</v>
      </c>
      <c r="H38" s="60"/>
      <c r="I38" s="56">
        <f t="shared" si="0"/>
        <v>0</v>
      </c>
      <c r="J38" s="60">
        <v>4</v>
      </c>
      <c r="K38" s="56">
        <f t="shared" si="6"/>
        <v>16</v>
      </c>
      <c r="L38" s="59">
        <f t="shared" si="7"/>
        <v>0</v>
      </c>
      <c r="M38" s="56">
        <f t="shared" si="1"/>
        <v>0</v>
      </c>
      <c r="N38" s="59">
        <v>0</v>
      </c>
      <c r="O38" s="56" t="s">
        <v>155</v>
      </c>
      <c r="P38" s="81"/>
    </row>
    <row r="39" s="2" customFormat="1" customHeight="1" spans="1:16">
      <c r="A39" s="56">
        <v>42</v>
      </c>
      <c r="B39" s="61" t="s">
        <v>74</v>
      </c>
      <c r="C39" s="61" t="s">
        <v>23</v>
      </c>
      <c r="D39" s="19" t="s">
        <v>16</v>
      </c>
      <c r="E39" s="24"/>
      <c r="F39" s="59">
        <v>10</v>
      </c>
      <c r="G39" s="56">
        <f t="shared" si="5"/>
        <v>0</v>
      </c>
      <c r="H39" s="60"/>
      <c r="I39" s="56">
        <f t="shared" si="0"/>
        <v>0</v>
      </c>
      <c r="J39" s="60"/>
      <c r="K39" s="56">
        <f t="shared" si="6"/>
        <v>0</v>
      </c>
      <c r="L39" s="59">
        <f t="shared" si="7"/>
        <v>10</v>
      </c>
      <c r="M39" s="56">
        <f t="shared" si="1"/>
        <v>0</v>
      </c>
      <c r="N39" s="59">
        <v>10</v>
      </c>
      <c r="O39" s="56" t="s">
        <v>155</v>
      </c>
      <c r="P39" s="81"/>
    </row>
    <row r="40" s="2" customFormat="1" customHeight="1" spans="1:16">
      <c r="A40" s="56">
        <v>43</v>
      </c>
      <c r="B40" s="67" t="s">
        <v>75</v>
      </c>
      <c r="C40" s="67" t="s">
        <v>115</v>
      </c>
      <c r="D40" s="19" t="s">
        <v>16</v>
      </c>
      <c r="E40" s="24"/>
      <c r="F40" s="59">
        <v>4</v>
      </c>
      <c r="G40" s="56">
        <f t="shared" si="5"/>
        <v>0</v>
      </c>
      <c r="H40" s="60"/>
      <c r="I40" s="56">
        <f t="shared" si="0"/>
        <v>0</v>
      </c>
      <c r="J40" s="60"/>
      <c r="K40" s="56">
        <f t="shared" si="6"/>
        <v>0</v>
      </c>
      <c r="L40" s="59">
        <f t="shared" si="7"/>
        <v>4</v>
      </c>
      <c r="M40" s="56">
        <f t="shared" si="1"/>
        <v>0</v>
      </c>
      <c r="N40" s="59">
        <v>4</v>
      </c>
      <c r="O40" s="56" t="s">
        <v>155</v>
      </c>
      <c r="P40" s="81"/>
    </row>
    <row r="41" s="2" customFormat="1" customHeight="1" spans="1:16">
      <c r="A41" s="56">
        <v>44</v>
      </c>
      <c r="B41" s="67" t="s">
        <v>76</v>
      </c>
      <c r="C41" s="67" t="s">
        <v>114</v>
      </c>
      <c r="D41" s="19" t="s">
        <v>21</v>
      </c>
      <c r="E41" s="24"/>
      <c r="F41" s="59">
        <v>2</v>
      </c>
      <c r="G41" s="56">
        <f t="shared" si="5"/>
        <v>0</v>
      </c>
      <c r="H41" s="60"/>
      <c r="I41" s="56">
        <f t="shared" si="0"/>
        <v>0</v>
      </c>
      <c r="J41" s="60"/>
      <c r="K41" s="56">
        <f t="shared" si="6"/>
        <v>0</v>
      </c>
      <c r="L41" s="59">
        <f t="shared" si="7"/>
        <v>2</v>
      </c>
      <c r="M41" s="56">
        <f t="shared" si="1"/>
        <v>0</v>
      </c>
      <c r="N41" s="59">
        <v>2</v>
      </c>
      <c r="O41" s="56" t="s">
        <v>155</v>
      </c>
      <c r="P41" s="81"/>
    </row>
    <row r="42" s="40" customFormat="1" customHeight="1" spans="1:16">
      <c r="A42" s="56">
        <v>45</v>
      </c>
      <c r="B42" s="61" t="s">
        <v>77</v>
      </c>
      <c r="C42" s="61" t="s">
        <v>116</v>
      </c>
      <c r="D42" s="19" t="s">
        <v>21</v>
      </c>
      <c r="E42" s="19">
        <v>25</v>
      </c>
      <c r="F42" s="59">
        <v>5</v>
      </c>
      <c r="G42" s="56">
        <f t="shared" si="5"/>
        <v>125</v>
      </c>
      <c r="H42" s="60"/>
      <c r="I42" s="56">
        <f t="shared" si="0"/>
        <v>0</v>
      </c>
      <c r="J42" s="60">
        <v>5</v>
      </c>
      <c r="K42" s="56">
        <f t="shared" si="6"/>
        <v>125</v>
      </c>
      <c r="L42" s="59">
        <f t="shared" si="7"/>
        <v>0</v>
      </c>
      <c r="M42" s="56">
        <f t="shared" si="1"/>
        <v>0</v>
      </c>
      <c r="N42" s="59">
        <v>0</v>
      </c>
      <c r="O42" s="56" t="s">
        <v>155</v>
      </c>
      <c r="P42" s="81"/>
    </row>
    <row r="43" s="40" customFormat="1" customHeight="1" spans="1:16">
      <c r="A43" s="56">
        <v>46</v>
      </c>
      <c r="B43" s="67" t="s">
        <v>78</v>
      </c>
      <c r="C43" s="67" t="s">
        <v>116</v>
      </c>
      <c r="D43" s="19" t="s">
        <v>16</v>
      </c>
      <c r="E43" s="19">
        <v>13</v>
      </c>
      <c r="F43" s="59">
        <v>28</v>
      </c>
      <c r="G43" s="56">
        <f t="shared" si="5"/>
        <v>364</v>
      </c>
      <c r="H43" s="60"/>
      <c r="I43" s="56">
        <f t="shared" si="0"/>
        <v>0</v>
      </c>
      <c r="J43" s="60">
        <v>8</v>
      </c>
      <c r="K43" s="56">
        <f t="shared" si="6"/>
        <v>104</v>
      </c>
      <c r="L43" s="59">
        <f t="shared" si="7"/>
        <v>20</v>
      </c>
      <c r="M43" s="56">
        <f t="shared" si="1"/>
        <v>260</v>
      </c>
      <c r="N43" s="59">
        <v>20</v>
      </c>
      <c r="O43" s="56" t="s">
        <v>155</v>
      </c>
      <c r="P43" s="81"/>
    </row>
    <row r="44" s="40" customFormat="1" customHeight="1" spans="1:16">
      <c r="A44" s="56">
        <v>48</v>
      </c>
      <c r="B44" s="68" t="s">
        <v>28</v>
      </c>
      <c r="C44" s="68" t="s">
        <v>25</v>
      </c>
      <c r="D44" s="32" t="s">
        <v>16</v>
      </c>
      <c r="E44" s="32">
        <v>45</v>
      </c>
      <c r="F44" s="59">
        <v>3</v>
      </c>
      <c r="G44" s="56">
        <f t="shared" si="5"/>
        <v>135</v>
      </c>
      <c r="H44" s="60"/>
      <c r="I44" s="56">
        <f t="shared" si="0"/>
        <v>0</v>
      </c>
      <c r="J44" s="60">
        <v>1</v>
      </c>
      <c r="K44" s="56">
        <f t="shared" si="6"/>
        <v>45</v>
      </c>
      <c r="L44" s="59">
        <f t="shared" si="7"/>
        <v>2</v>
      </c>
      <c r="M44" s="56">
        <f t="shared" si="1"/>
        <v>90</v>
      </c>
      <c r="N44" s="59">
        <v>2</v>
      </c>
      <c r="O44" s="56" t="s">
        <v>155</v>
      </c>
      <c r="P44" s="81"/>
    </row>
    <row r="45" s="40" customFormat="1" customHeight="1" spans="1:16">
      <c r="A45" s="56">
        <v>49</v>
      </c>
      <c r="B45" s="68" t="s">
        <v>29</v>
      </c>
      <c r="C45" s="68" t="s">
        <v>30</v>
      </c>
      <c r="D45" s="32" t="s">
        <v>21</v>
      </c>
      <c r="E45" s="99">
        <v>20</v>
      </c>
      <c r="F45" s="59">
        <v>3</v>
      </c>
      <c r="G45" s="56">
        <f t="shared" si="5"/>
        <v>60</v>
      </c>
      <c r="H45" s="60"/>
      <c r="I45" s="56">
        <f t="shared" si="0"/>
        <v>0</v>
      </c>
      <c r="J45" s="60"/>
      <c r="K45" s="56">
        <f t="shared" si="6"/>
        <v>0</v>
      </c>
      <c r="L45" s="59">
        <f t="shared" si="7"/>
        <v>3</v>
      </c>
      <c r="M45" s="56">
        <f t="shared" si="1"/>
        <v>60</v>
      </c>
      <c r="N45" s="59">
        <v>3</v>
      </c>
      <c r="O45" s="56" t="s">
        <v>155</v>
      </c>
      <c r="P45" s="81"/>
    </row>
    <row r="46" s="2" customFormat="1" customHeight="1" spans="1:16">
      <c r="A46" s="56">
        <v>50</v>
      </c>
      <c r="B46" s="68" t="s">
        <v>31</v>
      </c>
      <c r="C46" s="68" t="s">
        <v>32</v>
      </c>
      <c r="D46" s="32" t="s">
        <v>16</v>
      </c>
      <c r="E46" s="99">
        <v>25</v>
      </c>
      <c r="F46" s="59">
        <v>17</v>
      </c>
      <c r="G46" s="56">
        <f t="shared" si="5"/>
        <v>425</v>
      </c>
      <c r="H46" s="60"/>
      <c r="I46" s="56">
        <f t="shared" si="0"/>
        <v>0</v>
      </c>
      <c r="J46" s="60"/>
      <c r="K46" s="56">
        <f t="shared" si="6"/>
        <v>0</v>
      </c>
      <c r="L46" s="59">
        <f t="shared" si="7"/>
        <v>17</v>
      </c>
      <c r="M46" s="56">
        <f t="shared" si="1"/>
        <v>425</v>
      </c>
      <c r="N46" s="59">
        <v>17</v>
      </c>
      <c r="O46" s="56" t="s">
        <v>155</v>
      </c>
      <c r="P46" s="84"/>
    </row>
    <row r="47" s="40" customFormat="1" customHeight="1" spans="1:16">
      <c r="A47" s="56">
        <v>54</v>
      </c>
      <c r="B47" s="68" t="s">
        <v>139</v>
      </c>
      <c r="C47" s="68" t="s">
        <v>27</v>
      </c>
      <c r="D47" s="32" t="s">
        <v>16</v>
      </c>
      <c r="E47" s="32">
        <v>16</v>
      </c>
      <c r="F47" s="59">
        <v>6</v>
      </c>
      <c r="G47" s="56">
        <f t="shared" si="5"/>
        <v>96</v>
      </c>
      <c r="H47" s="60"/>
      <c r="I47" s="56">
        <f t="shared" ref="I47:I55" si="8">E47*H47</f>
        <v>0</v>
      </c>
      <c r="J47" s="60"/>
      <c r="K47" s="56">
        <f t="shared" si="6"/>
        <v>0</v>
      </c>
      <c r="L47" s="59">
        <f t="shared" si="7"/>
        <v>6</v>
      </c>
      <c r="M47" s="56">
        <f t="shared" ref="M47:M55" si="9">L47*E47</f>
        <v>96</v>
      </c>
      <c r="N47" s="59">
        <v>6</v>
      </c>
      <c r="O47" s="56" t="s">
        <v>155</v>
      </c>
      <c r="P47" s="85"/>
    </row>
    <row r="48" s="2" customFormat="1" customHeight="1" spans="1:16">
      <c r="A48" s="56">
        <v>55</v>
      </c>
      <c r="B48" s="61" t="s">
        <v>85</v>
      </c>
      <c r="C48" s="61"/>
      <c r="D48" s="19" t="s">
        <v>128</v>
      </c>
      <c r="E48" s="19">
        <v>1.5</v>
      </c>
      <c r="F48" s="59">
        <v>15</v>
      </c>
      <c r="G48" s="56">
        <f t="shared" si="5"/>
        <v>22.5</v>
      </c>
      <c r="H48" s="60"/>
      <c r="I48" s="56">
        <f t="shared" si="8"/>
        <v>0</v>
      </c>
      <c r="J48" s="60"/>
      <c r="K48" s="56">
        <f t="shared" si="6"/>
        <v>0</v>
      </c>
      <c r="L48" s="59">
        <f t="shared" si="7"/>
        <v>15</v>
      </c>
      <c r="M48" s="56">
        <f t="shared" si="9"/>
        <v>22.5</v>
      </c>
      <c r="N48" s="59">
        <v>15</v>
      </c>
      <c r="O48" s="56" t="s">
        <v>155</v>
      </c>
      <c r="P48" s="81"/>
    </row>
    <row r="49" s="2" customFormat="1" customHeight="1" spans="1:16">
      <c r="A49" s="56">
        <v>56</v>
      </c>
      <c r="B49" s="61" t="s">
        <v>129</v>
      </c>
      <c r="C49" s="61"/>
      <c r="D49" s="19" t="s">
        <v>127</v>
      </c>
      <c r="E49" s="19">
        <v>4.9</v>
      </c>
      <c r="F49" s="59">
        <v>15</v>
      </c>
      <c r="G49" s="56">
        <f t="shared" si="5"/>
        <v>73.5</v>
      </c>
      <c r="H49" s="60"/>
      <c r="I49" s="56">
        <f t="shared" si="8"/>
        <v>0</v>
      </c>
      <c r="J49" s="60"/>
      <c r="K49" s="56">
        <f t="shared" si="6"/>
        <v>0</v>
      </c>
      <c r="L49" s="59">
        <f t="shared" si="7"/>
        <v>15</v>
      </c>
      <c r="M49" s="56">
        <f t="shared" si="9"/>
        <v>73.5</v>
      </c>
      <c r="N49" s="59">
        <v>15</v>
      </c>
      <c r="O49" s="56" t="s">
        <v>155</v>
      </c>
      <c r="P49" s="81"/>
    </row>
    <row r="50" customHeight="1" spans="1:16">
      <c r="A50" s="56">
        <v>57</v>
      </c>
      <c r="B50" s="61" t="s">
        <v>130</v>
      </c>
      <c r="C50" s="61"/>
      <c r="D50" s="22" t="s">
        <v>88</v>
      </c>
      <c r="E50" s="22">
        <v>3</v>
      </c>
      <c r="F50" s="59">
        <v>24</v>
      </c>
      <c r="G50" s="56">
        <f t="shared" si="5"/>
        <v>72</v>
      </c>
      <c r="H50" s="60"/>
      <c r="I50" s="56">
        <f t="shared" si="8"/>
        <v>0</v>
      </c>
      <c r="J50" s="60">
        <v>24</v>
      </c>
      <c r="K50" s="56">
        <f t="shared" si="6"/>
        <v>72</v>
      </c>
      <c r="L50" s="59">
        <f t="shared" si="7"/>
        <v>0</v>
      </c>
      <c r="M50" s="56">
        <f t="shared" si="9"/>
        <v>0</v>
      </c>
      <c r="N50" s="59">
        <v>0</v>
      </c>
      <c r="O50" s="56" t="s">
        <v>155</v>
      </c>
      <c r="P50" s="81"/>
    </row>
    <row r="51" customHeight="1" spans="1:16">
      <c r="A51" s="56">
        <v>58</v>
      </c>
      <c r="B51" s="61" t="s">
        <v>147</v>
      </c>
      <c r="C51" s="61"/>
      <c r="D51" s="22" t="s">
        <v>44</v>
      </c>
      <c r="E51" s="22">
        <v>180</v>
      </c>
      <c r="F51" s="59">
        <v>1</v>
      </c>
      <c r="G51" s="56">
        <f t="shared" si="5"/>
        <v>180</v>
      </c>
      <c r="H51" s="60"/>
      <c r="I51" s="56">
        <f t="shared" si="8"/>
        <v>0</v>
      </c>
      <c r="J51" s="60"/>
      <c r="K51" s="56">
        <f t="shared" si="6"/>
        <v>0</v>
      </c>
      <c r="L51" s="59">
        <f t="shared" si="7"/>
        <v>1</v>
      </c>
      <c r="M51" s="56">
        <f t="shared" si="9"/>
        <v>180</v>
      </c>
      <c r="N51" s="59">
        <v>1</v>
      </c>
      <c r="O51" s="56" t="s">
        <v>155</v>
      </c>
      <c r="P51" s="81"/>
    </row>
    <row r="52" customHeight="1" spans="1:16">
      <c r="A52" s="56">
        <v>59</v>
      </c>
      <c r="B52" s="61" t="s">
        <v>148</v>
      </c>
      <c r="C52" s="61"/>
      <c r="D52" s="22" t="s">
        <v>51</v>
      </c>
      <c r="E52" s="22"/>
      <c r="F52" s="59">
        <v>2</v>
      </c>
      <c r="G52" s="56">
        <f t="shared" si="5"/>
        <v>0</v>
      </c>
      <c r="H52" s="60"/>
      <c r="I52" s="56">
        <f t="shared" si="8"/>
        <v>0</v>
      </c>
      <c r="J52" s="60"/>
      <c r="K52" s="56">
        <f t="shared" si="6"/>
        <v>0</v>
      </c>
      <c r="L52" s="59">
        <f t="shared" si="7"/>
        <v>2</v>
      </c>
      <c r="M52" s="56">
        <f t="shared" si="9"/>
        <v>0</v>
      </c>
      <c r="N52" s="59">
        <v>2</v>
      </c>
      <c r="O52" s="56" t="s">
        <v>155</v>
      </c>
      <c r="P52" s="115" t="s">
        <v>156</v>
      </c>
    </row>
    <row r="53" customHeight="1" spans="1:16">
      <c r="A53" s="56">
        <v>60</v>
      </c>
      <c r="B53" s="61" t="s">
        <v>149</v>
      </c>
      <c r="C53" s="61"/>
      <c r="D53" s="22" t="s">
        <v>51</v>
      </c>
      <c r="E53" s="22">
        <v>125</v>
      </c>
      <c r="F53" s="59">
        <v>1</v>
      </c>
      <c r="G53" s="56">
        <f t="shared" si="5"/>
        <v>125</v>
      </c>
      <c r="H53" s="60"/>
      <c r="I53" s="56">
        <f t="shared" si="8"/>
        <v>0</v>
      </c>
      <c r="J53" s="60"/>
      <c r="K53" s="56">
        <f t="shared" si="6"/>
        <v>0</v>
      </c>
      <c r="L53" s="59">
        <f t="shared" si="7"/>
        <v>1</v>
      </c>
      <c r="M53" s="56">
        <f t="shared" si="9"/>
        <v>125</v>
      </c>
      <c r="N53" s="59">
        <v>1</v>
      </c>
      <c r="O53" s="56" t="s">
        <v>155</v>
      </c>
      <c r="P53" s="81"/>
    </row>
    <row r="54" customHeight="1" spans="1:16">
      <c r="A54" s="56">
        <v>61</v>
      </c>
      <c r="B54" s="61" t="s">
        <v>150</v>
      </c>
      <c r="C54" s="61" t="s">
        <v>151</v>
      </c>
      <c r="D54" s="22" t="s">
        <v>152</v>
      </c>
      <c r="E54" s="22">
        <v>25</v>
      </c>
      <c r="F54" s="59">
        <v>2</v>
      </c>
      <c r="G54" s="56">
        <f t="shared" si="5"/>
        <v>50</v>
      </c>
      <c r="H54" s="60"/>
      <c r="I54" s="56">
        <f t="shared" si="8"/>
        <v>0</v>
      </c>
      <c r="J54" s="60"/>
      <c r="K54" s="56">
        <f t="shared" si="6"/>
        <v>0</v>
      </c>
      <c r="L54" s="59">
        <f t="shared" si="7"/>
        <v>2</v>
      </c>
      <c r="M54" s="56">
        <f t="shared" si="9"/>
        <v>50</v>
      </c>
      <c r="N54" s="59">
        <v>2</v>
      </c>
      <c r="O54" s="56" t="s">
        <v>155</v>
      </c>
      <c r="P54" s="81"/>
    </row>
    <row r="55" customHeight="1" spans="1:16">
      <c r="A55" s="56">
        <v>62</v>
      </c>
      <c r="B55" s="61" t="s">
        <v>150</v>
      </c>
      <c r="C55" s="61" t="s">
        <v>153</v>
      </c>
      <c r="D55" s="22" t="s">
        <v>152</v>
      </c>
      <c r="E55" s="22">
        <v>15</v>
      </c>
      <c r="F55" s="59">
        <v>1</v>
      </c>
      <c r="G55" s="56">
        <f t="shared" si="5"/>
        <v>15</v>
      </c>
      <c r="H55" s="60"/>
      <c r="I55" s="56">
        <f t="shared" si="8"/>
        <v>0</v>
      </c>
      <c r="J55" s="60"/>
      <c r="K55" s="56">
        <f t="shared" si="6"/>
        <v>0</v>
      </c>
      <c r="L55" s="59">
        <f t="shared" si="7"/>
        <v>1</v>
      </c>
      <c r="M55" s="56">
        <f t="shared" si="9"/>
        <v>15</v>
      </c>
      <c r="N55" s="59">
        <v>1</v>
      </c>
      <c r="O55" s="56" t="s">
        <v>155</v>
      </c>
      <c r="P55" s="81"/>
    </row>
    <row r="56" customHeight="1" spans="1:16">
      <c r="A56" s="56">
        <v>63</v>
      </c>
      <c r="B56" s="73" t="s">
        <v>36</v>
      </c>
      <c r="C56" s="73"/>
      <c r="D56" s="74"/>
      <c r="E56" s="74"/>
      <c r="F56" s="74">
        <f>SUM(F4:F55)</f>
        <v>377</v>
      </c>
      <c r="G56" s="74">
        <f>SUM(G4:G55)</f>
        <v>10920.5</v>
      </c>
      <c r="H56" s="74"/>
      <c r="I56" s="63">
        <f t="shared" ref="I56:N56" si="10">SUM(I4:I55)</f>
        <v>0</v>
      </c>
      <c r="J56" s="74">
        <f t="shared" si="10"/>
        <v>78</v>
      </c>
      <c r="K56" s="63">
        <f t="shared" si="10"/>
        <v>1612</v>
      </c>
      <c r="L56" s="74">
        <f t="shared" si="10"/>
        <v>299</v>
      </c>
      <c r="M56" s="56">
        <f t="shared" si="10"/>
        <v>9308.5</v>
      </c>
      <c r="N56" s="74">
        <f t="shared" si="10"/>
        <v>299</v>
      </c>
      <c r="O56" s="74">
        <v>0</v>
      </c>
      <c r="P56" s="81"/>
    </row>
    <row r="57" customHeight="1" spans="6:12">
      <c r="F57" s="76"/>
      <c r="J57" s="6"/>
      <c r="L57" s="3"/>
    </row>
    <row r="58" customHeight="1" spans="6:12">
      <c r="F58" s="76"/>
      <c r="J58" s="6"/>
      <c r="L58" s="3"/>
    </row>
    <row r="59" customHeight="1" spans="6:12">
      <c r="F59" s="76"/>
      <c r="J59" s="6"/>
      <c r="L59" s="3"/>
    </row>
    <row r="60" customHeight="1" spans="6:12">
      <c r="F60" s="76"/>
      <c r="J60" s="6"/>
      <c r="L60" s="3"/>
    </row>
    <row r="61" customHeight="1" spans="6:12">
      <c r="F61" s="76"/>
      <c r="J61" s="6"/>
      <c r="L61" s="3"/>
    </row>
    <row r="62" customHeight="1" spans="6:12">
      <c r="F62" s="76"/>
      <c r="J62" s="6"/>
      <c r="L62" s="3"/>
    </row>
    <row r="63" customHeight="1" spans="6:12">
      <c r="F63" s="76"/>
      <c r="J63" s="6"/>
      <c r="L63" s="3"/>
    </row>
    <row r="64" customHeight="1" spans="6:12">
      <c r="F64" s="76"/>
      <c r="J64" s="6"/>
      <c r="L64" s="3"/>
    </row>
    <row r="65" customHeight="1" spans="6:12">
      <c r="F65" s="76"/>
      <c r="J65" s="6"/>
      <c r="L65" s="3"/>
    </row>
    <row r="66" customHeight="1" spans="6:12">
      <c r="F66" s="76"/>
      <c r="J66" s="6"/>
      <c r="L66" s="3"/>
    </row>
    <row r="67" customHeight="1" spans="6:12">
      <c r="F67" s="76"/>
      <c r="J67" s="6"/>
      <c r="L67" s="3"/>
    </row>
    <row r="68" customHeight="1" spans="6:12">
      <c r="F68" s="76"/>
      <c r="J68" s="6"/>
      <c r="L68" s="3"/>
    </row>
    <row r="69" customHeight="1" spans="6:12">
      <c r="F69" s="76"/>
      <c r="J69" s="6"/>
      <c r="L69" s="3"/>
    </row>
    <row r="70" customHeight="1" spans="10:12">
      <c r="J70" s="6"/>
      <c r="L70" s="3"/>
    </row>
    <row r="71" customHeight="1" spans="10:12">
      <c r="J71" s="6"/>
      <c r="L71" s="3"/>
    </row>
    <row r="72" customHeight="1" spans="10:12">
      <c r="J72" s="6"/>
      <c r="L72" s="3"/>
    </row>
    <row r="73" customHeight="1" spans="10:12">
      <c r="J73" s="6"/>
      <c r="L73" s="3"/>
    </row>
    <row r="74" customHeight="1" spans="10:12">
      <c r="J74" s="6"/>
      <c r="L74" s="3"/>
    </row>
    <row r="75" customHeight="1" spans="10:12">
      <c r="J75" s="6"/>
      <c r="L75" s="3"/>
    </row>
    <row r="76" customHeight="1" spans="10:12">
      <c r="J76" s="6"/>
      <c r="L76" s="3"/>
    </row>
    <row r="77" customHeight="1" spans="10:12">
      <c r="J77" s="6"/>
      <c r="L77" s="3"/>
    </row>
    <row r="78" customHeight="1" spans="10:12">
      <c r="J78" s="6"/>
      <c r="L78" s="3"/>
    </row>
    <row r="79" customHeight="1" spans="10:12">
      <c r="J79" s="6"/>
      <c r="L79" s="3"/>
    </row>
    <row r="80" customHeight="1" spans="10:12">
      <c r="J80" s="6"/>
      <c r="L80" s="3"/>
    </row>
    <row r="81" customHeight="1" spans="10:12">
      <c r="J81" s="6"/>
      <c r="L81" s="3"/>
    </row>
    <row r="82" customHeight="1" spans="10:12">
      <c r="J82" s="6"/>
      <c r="L82" s="3"/>
    </row>
    <row r="83" customHeight="1" spans="10:12">
      <c r="J83" s="6"/>
      <c r="L83" s="3"/>
    </row>
    <row r="84" customHeight="1" spans="10:12">
      <c r="J84" s="6"/>
      <c r="L84" s="3"/>
    </row>
    <row r="85" customHeight="1" spans="10:12">
      <c r="J85" s="6"/>
      <c r="L85" s="3"/>
    </row>
    <row r="86" customHeight="1" spans="10:12">
      <c r="J86" s="6"/>
      <c r="L86" s="3"/>
    </row>
    <row r="87" customHeight="1" spans="10:12">
      <c r="J87" s="6"/>
      <c r="L87" s="3"/>
    </row>
    <row r="88" customHeight="1" spans="10:12">
      <c r="J88" s="6"/>
      <c r="L88" s="3"/>
    </row>
    <row r="89" customHeight="1" spans="10:12">
      <c r="J89" s="6"/>
      <c r="L89" s="3"/>
    </row>
    <row r="90" customHeight="1" spans="10:12">
      <c r="J90" s="6"/>
      <c r="L90" s="3"/>
    </row>
    <row r="91" customHeight="1" spans="10:12">
      <c r="J91" s="6"/>
      <c r="L91" s="3"/>
    </row>
    <row r="92" customHeight="1" spans="10:12">
      <c r="J92" s="6"/>
      <c r="L92" s="3"/>
    </row>
    <row r="93" customHeight="1" spans="10:12">
      <c r="J93" s="6"/>
      <c r="L93" s="3"/>
    </row>
    <row r="94" customHeight="1" spans="10:12">
      <c r="J94" s="6"/>
      <c r="L94" s="3"/>
    </row>
    <row r="95" customHeight="1" spans="10:12">
      <c r="J95" s="6"/>
      <c r="L95" s="3"/>
    </row>
    <row r="96" customHeight="1" spans="10:12">
      <c r="J96" s="6"/>
      <c r="L96" s="3"/>
    </row>
    <row r="97" customHeight="1" spans="10:12">
      <c r="J97" s="6"/>
      <c r="L97" s="3"/>
    </row>
    <row r="98" customHeight="1" spans="10:12">
      <c r="J98" s="6"/>
      <c r="L98" s="3"/>
    </row>
    <row r="99" customHeight="1" spans="10:12">
      <c r="J99" s="6"/>
      <c r="L99" s="3"/>
    </row>
    <row r="100" customHeight="1" spans="10:12">
      <c r="J100" s="6"/>
      <c r="L100" s="3"/>
    </row>
    <row r="101" customHeight="1" spans="10:12">
      <c r="J101" s="6"/>
      <c r="L101" s="3"/>
    </row>
    <row r="102" customHeight="1" spans="10:12">
      <c r="J102" s="6"/>
      <c r="L102" s="3"/>
    </row>
    <row r="103" customHeight="1" spans="10:12">
      <c r="J103" s="6"/>
      <c r="L103" s="3"/>
    </row>
    <row r="104" customHeight="1" spans="10:12">
      <c r="J104" s="6"/>
      <c r="L104" s="3"/>
    </row>
    <row r="105" customHeight="1" spans="10:12">
      <c r="J105" s="6"/>
      <c r="L105" s="3"/>
    </row>
    <row r="106" customHeight="1" spans="10:12">
      <c r="J106" s="6"/>
      <c r="L106" s="3"/>
    </row>
    <row r="107" customHeight="1" spans="10:12">
      <c r="J107" s="6"/>
      <c r="L107" s="3"/>
    </row>
    <row r="108" customHeight="1" spans="10:12">
      <c r="J108" s="6"/>
      <c r="L108" s="3"/>
    </row>
    <row r="109" customHeight="1" spans="10:12">
      <c r="J109" s="6"/>
      <c r="L109" s="3"/>
    </row>
    <row r="110" customHeight="1" spans="10:12">
      <c r="J110" s="6"/>
      <c r="L110" s="3"/>
    </row>
    <row r="111" customHeight="1" spans="10:12">
      <c r="J111" s="6"/>
      <c r="L111" s="3"/>
    </row>
    <row r="112" customHeight="1" spans="10:12">
      <c r="J112" s="6"/>
      <c r="L112" s="3"/>
    </row>
    <row r="113" customHeight="1" spans="10:12">
      <c r="J113" s="6"/>
      <c r="L113" s="3"/>
    </row>
    <row r="114" customHeight="1" spans="10:12">
      <c r="J114" s="6"/>
      <c r="L114" s="3"/>
    </row>
    <row r="115" customHeight="1" spans="10:12">
      <c r="J115" s="6"/>
      <c r="L115" s="3"/>
    </row>
    <row r="116" customHeight="1" spans="10:12">
      <c r="J116" s="6"/>
      <c r="L116" s="3"/>
    </row>
    <row r="117" customHeight="1" spans="10:12">
      <c r="J117" s="6"/>
      <c r="L117" s="3"/>
    </row>
    <row r="118" customHeight="1" spans="10:12">
      <c r="J118" s="6"/>
      <c r="L118" s="3"/>
    </row>
    <row r="119" customHeight="1" spans="10:12">
      <c r="J119" s="6"/>
      <c r="L119" s="3"/>
    </row>
    <row r="120" customHeight="1" spans="10:12">
      <c r="J120" s="6"/>
      <c r="L120" s="3"/>
    </row>
    <row r="121" customHeight="1" spans="10:12">
      <c r="J121" s="6"/>
      <c r="L121" s="3"/>
    </row>
    <row r="122" customHeight="1" spans="10:12">
      <c r="J122" s="6"/>
      <c r="L122" s="3"/>
    </row>
    <row r="123" customHeight="1" spans="10:12">
      <c r="J123" s="6"/>
      <c r="L123" s="3"/>
    </row>
    <row r="124" customHeight="1" spans="10:12">
      <c r="J124" s="6"/>
      <c r="L124" s="3"/>
    </row>
    <row r="125" customHeight="1" spans="10:12">
      <c r="J125" s="6"/>
      <c r="L125" s="3"/>
    </row>
    <row r="126" customHeight="1" spans="9:12">
      <c r="I126" s="6"/>
      <c r="K126" s="6"/>
      <c r="L126" s="7"/>
    </row>
    <row r="127" customHeight="1" spans="9:12">
      <c r="I127" s="6"/>
      <c r="K127" s="6"/>
      <c r="L127" s="7"/>
    </row>
    <row r="128" customHeight="1" spans="9:12">
      <c r="I128" s="6"/>
      <c r="K128" s="6"/>
      <c r="L128" s="7"/>
    </row>
    <row r="129" customHeight="1" spans="9:12">
      <c r="I129" s="6"/>
      <c r="K129" s="6"/>
      <c r="L129" s="7"/>
    </row>
    <row r="130" customHeight="1" spans="9:12">
      <c r="I130" s="6"/>
      <c r="K130" s="6"/>
      <c r="L130" s="7"/>
    </row>
    <row r="131" customHeight="1" spans="9:12">
      <c r="I131" s="6"/>
      <c r="K131" s="6"/>
      <c r="L131" s="7"/>
    </row>
    <row r="132" customHeight="1" spans="9:12">
      <c r="I132" s="6"/>
      <c r="K132" s="6"/>
      <c r="L132" s="7"/>
    </row>
    <row r="133" customHeight="1" spans="9:12">
      <c r="I133" s="6"/>
      <c r="K133" s="6"/>
      <c r="L133" s="7"/>
    </row>
    <row r="134" customHeight="1" spans="9:12">
      <c r="I134" s="6"/>
      <c r="K134" s="6"/>
      <c r="L134" s="7"/>
    </row>
    <row r="135" customHeight="1" spans="9:12">
      <c r="I135" s="6"/>
      <c r="K135" s="6"/>
      <c r="L135" s="7"/>
    </row>
    <row r="136" customHeight="1" spans="9:12">
      <c r="I136" s="6"/>
      <c r="K136" s="6"/>
      <c r="L136" s="7"/>
    </row>
    <row r="137" customHeight="1" spans="9:12">
      <c r="I137" s="6"/>
      <c r="K137" s="6"/>
      <c r="L137" s="7"/>
    </row>
    <row r="138" customHeight="1" spans="9:12">
      <c r="I138" s="6"/>
      <c r="K138" s="6"/>
      <c r="L138" s="7"/>
    </row>
    <row r="139" customHeight="1" spans="9:12">
      <c r="I139" s="6"/>
      <c r="K139" s="6"/>
      <c r="L139" s="7"/>
    </row>
    <row r="140" customHeight="1" spans="9:12">
      <c r="I140" s="6"/>
      <c r="K140" s="6"/>
      <c r="L140" s="7"/>
    </row>
    <row r="141" customHeight="1" spans="9:12">
      <c r="I141" s="6"/>
      <c r="K141" s="6"/>
      <c r="L141" s="7"/>
    </row>
    <row r="142" customHeight="1" spans="9:12">
      <c r="I142" s="6"/>
      <c r="K142" s="6"/>
      <c r="L142" s="7"/>
    </row>
    <row r="143" customHeight="1" spans="9:12">
      <c r="I143" s="6"/>
      <c r="K143" s="6"/>
      <c r="L143" s="7"/>
    </row>
    <row r="144" customHeight="1" spans="9:12">
      <c r="I144" s="6"/>
      <c r="K144" s="6"/>
      <c r="L144" s="7"/>
    </row>
    <row r="145" customHeight="1" spans="9:12">
      <c r="I145" s="6"/>
      <c r="K145" s="6"/>
      <c r="L145" s="7"/>
    </row>
    <row r="146" customHeight="1" spans="9:12">
      <c r="I146" s="6"/>
      <c r="K146" s="6"/>
      <c r="L146" s="7"/>
    </row>
    <row r="147" customHeight="1" spans="9:12">
      <c r="I147" s="6"/>
      <c r="K147" s="6"/>
      <c r="L147" s="7"/>
    </row>
    <row r="148" customHeight="1" spans="9:12">
      <c r="I148" s="6"/>
      <c r="K148" s="6"/>
      <c r="L148" s="7"/>
    </row>
    <row r="149" customHeight="1" spans="9:12">
      <c r="I149" s="6"/>
      <c r="K149" s="6"/>
      <c r="L149" s="7"/>
    </row>
    <row r="150" customHeight="1" spans="9:12">
      <c r="I150" s="6"/>
      <c r="K150" s="6"/>
      <c r="L150" s="7"/>
    </row>
    <row r="151" customHeight="1" spans="9:12">
      <c r="I151" s="6"/>
      <c r="K151" s="6"/>
      <c r="L151" s="7"/>
    </row>
    <row r="152" customHeight="1" spans="9:12">
      <c r="I152" s="6"/>
      <c r="K152" s="6"/>
      <c r="L152" s="7"/>
    </row>
    <row r="153" customHeight="1" spans="9:12">
      <c r="I153" s="6"/>
      <c r="K153" s="6"/>
      <c r="L153" s="7"/>
    </row>
    <row r="154" customHeight="1" spans="9:12">
      <c r="I154" s="6"/>
      <c r="K154" s="6"/>
      <c r="L154" s="7"/>
    </row>
    <row r="155" customHeight="1" spans="9:12">
      <c r="I155" s="6"/>
      <c r="K155" s="6"/>
      <c r="L155" s="7"/>
    </row>
    <row r="156" customHeight="1" spans="9:12">
      <c r="I156" s="6"/>
      <c r="K156" s="6"/>
      <c r="L156" s="7"/>
    </row>
    <row r="157" customHeight="1" spans="9:12">
      <c r="I157" s="6"/>
      <c r="K157" s="6"/>
      <c r="L157" s="7"/>
    </row>
    <row r="158" customHeight="1" spans="9:12">
      <c r="I158" s="6"/>
      <c r="K158" s="6"/>
      <c r="L158" s="7"/>
    </row>
    <row r="159" customHeight="1" spans="9:12">
      <c r="I159" s="6"/>
      <c r="K159" s="6"/>
      <c r="L159" s="7"/>
    </row>
    <row r="160" customHeight="1" spans="9:12">
      <c r="I160" s="6"/>
      <c r="K160" s="6"/>
      <c r="L160" s="7"/>
    </row>
    <row r="161" customHeight="1" spans="9:12">
      <c r="I161" s="6"/>
      <c r="K161" s="6"/>
      <c r="L161" s="7"/>
    </row>
    <row r="162" customHeight="1" spans="9:12">
      <c r="I162" s="6"/>
      <c r="K162" s="6"/>
      <c r="L162" s="7"/>
    </row>
    <row r="163" customHeight="1" spans="9:12">
      <c r="I163" s="6"/>
      <c r="K163" s="6"/>
      <c r="L163" s="7"/>
    </row>
    <row r="164" customHeight="1" spans="9:12">
      <c r="I164" s="6"/>
      <c r="K164" s="6"/>
      <c r="L164" s="7"/>
    </row>
    <row r="165" customHeight="1" spans="9:12">
      <c r="I165" s="6"/>
      <c r="K165" s="6"/>
      <c r="L165" s="7"/>
    </row>
    <row r="166" customHeight="1" spans="9:12">
      <c r="I166" s="6"/>
      <c r="K166" s="6"/>
      <c r="L166" s="7"/>
    </row>
    <row r="167" customHeight="1" spans="9:12">
      <c r="I167" s="6"/>
      <c r="K167" s="6"/>
      <c r="L167" s="7"/>
    </row>
    <row r="168" customHeight="1" spans="9:12">
      <c r="I168" s="6"/>
      <c r="K168" s="6"/>
      <c r="L168" s="7"/>
    </row>
    <row r="169" customHeight="1" spans="9:12">
      <c r="I169" s="6"/>
      <c r="K169" s="6"/>
      <c r="L169" s="7"/>
    </row>
    <row r="170" customHeight="1" spans="9:12">
      <c r="I170" s="6"/>
      <c r="K170" s="6"/>
      <c r="L170" s="7"/>
    </row>
    <row r="171" customHeight="1" spans="9:12">
      <c r="I171" s="6"/>
      <c r="K171" s="6"/>
      <c r="L171" s="7"/>
    </row>
    <row r="172" customHeight="1" spans="9:12">
      <c r="I172" s="6"/>
      <c r="K172" s="6"/>
      <c r="L172" s="7"/>
    </row>
    <row r="173" customHeight="1" spans="9:12">
      <c r="I173" s="6"/>
      <c r="K173" s="6"/>
      <c r="L173" s="7"/>
    </row>
    <row r="174" customHeight="1" spans="9:12">
      <c r="I174" s="6"/>
      <c r="K174" s="6"/>
      <c r="L174" s="7"/>
    </row>
    <row r="175" customHeight="1" spans="9:12">
      <c r="I175" s="6"/>
      <c r="K175" s="6"/>
      <c r="L175" s="7"/>
    </row>
    <row r="176" customHeight="1" spans="9:12">
      <c r="I176" s="6"/>
      <c r="K176" s="6"/>
      <c r="L176" s="7"/>
    </row>
    <row r="177" customHeight="1" spans="9:12">
      <c r="I177" s="6"/>
      <c r="K177" s="6"/>
      <c r="L177" s="7"/>
    </row>
    <row r="178" customHeight="1" spans="9:12">
      <c r="I178" s="6"/>
      <c r="K178" s="6"/>
      <c r="L178" s="7"/>
    </row>
    <row r="179" customHeight="1" spans="9:12">
      <c r="I179" s="6"/>
      <c r="K179" s="6"/>
      <c r="L179" s="7"/>
    </row>
    <row r="180" customHeight="1" spans="9:12">
      <c r="I180" s="6"/>
      <c r="K180" s="6"/>
      <c r="L180" s="7"/>
    </row>
    <row r="181" customHeight="1" spans="9:12">
      <c r="I181" s="6"/>
      <c r="K181" s="6"/>
      <c r="L181" s="7"/>
    </row>
    <row r="182" customHeight="1" spans="6:12">
      <c r="F182" s="87"/>
      <c r="I182" s="6"/>
      <c r="K182" s="6"/>
      <c r="L182" s="7"/>
    </row>
    <row r="183" customHeight="1" spans="9:12">
      <c r="I183" s="6"/>
      <c r="K183" s="6"/>
      <c r="L183" s="7"/>
    </row>
    <row r="184" customHeight="1" spans="9:12">
      <c r="I184" s="6"/>
      <c r="K184" s="6"/>
      <c r="L184" s="7"/>
    </row>
    <row r="185" customHeight="1" spans="9:12">
      <c r="I185" s="6"/>
      <c r="K185" s="6"/>
      <c r="L185" s="7"/>
    </row>
    <row r="186" customHeight="1" spans="9:12">
      <c r="I186" s="6"/>
      <c r="K186" s="6"/>
      <c r="L186" s="7"/>
    </row>
    <row r="187" customHeight="1" spans="9:12">
      <c r="I187" s="6"/>
      <c r="K187" s="6"/>
      <c r="L187" s="7"/>
    </row>
    <row r="188" customHeight="1" spans="9:12">
      <c r="I188" s="6"/>
      <c r="K188" s="6"/>
      <c r="L188" s="7"/>
    </row>
    <row r="189" customHeight="1" spans="9:12">
      <c r="I189" s="6"/>
      <c r="K189" s="6"/>
      <c r="L189" s="7"/>
    </row>
    <row r="190" customHeight="1" spans="9:12">
      <c r="I190" s="6"/>
      <c r="K190" s="6"/>
      <c r="L190" s="7"/>
    </row>
    <row r="409" customHeight="1" spans="2:2">
      <c r="B409" s="5" t="s">
        <v>38</v>
      </c>
    </row>
  </sheetData>
  <autoFilter ref="A2:P56">
    <extLst/>
  </autoFilter>
  <mergeCells count="11">
    <mergeCell ref="A1:O1"/>
    <mergeCell ref="F2:G2"/>
    <mergeCell ref="H2:I2"/>
    <mergeCell ref="J2:K2"/>
    <mergeCell ref="L2:M2"/>
    <mergeCell ref="A2:A3"/>
    <mergeCell ref="B2:B3"/>
    <mergeCell ref="D2:D3"/>
    <mergeCell ref="E2:E3"/>
    <mergeCell ref="P2:P3"/>
    <mergeCell ref="P46:P47"/>
  </mergeCells>
  <printOptions horizontalCentered="1"/>
  <pageMargins left="0.251388888888889" right="0.251388888888889" top="0.393055555555556" bottom="0.393055555555556" header="0.298611111111111" footer="0.298611111111111"/>
  <pageSetup paperSize="9" orientation="portrait" horizontalDpi="6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1"/>
  <sheetViews>
    <sheetView workbookViewId="0">
      <pane ySplit="3" topLeftCell="A46" activePane="bottomLeft" state="frozen"/>
      <selection/>
      <selection pane="bottomLeft" activeCell="E6" sqref="E6"/>
    </sheetView>
  </sheetViews>
  <sheetFormatPr defaultColWidth="11" defaultRowHeight="21" customHeight="1"/>
  <cols>
    <col min="1" max="1" width="2.925" style="3" customWidth="1"/>
    <col min="2" max="2" width="12.125" style="5" customWidth="1"/>
    <col min="3" max="3" width="7.625" style="5" customWidth="1"/>
    <col min="4" max="4" width="5.375" style="3" customWidth="1"/>
    <col min="5" max="5" width="8.375" style="41" customWidth="1"/>
    <col min="6" max="6" width="5" style="3" customWidth="1"/>
    <col min="7" max="7" width="7" style="3" customWidth="1"/>
    <col min="8" max="8" width="6.75" style="6" customWidth="1"/>
    <col min="9" max="9" width="6.125" style="3" customWidth="1"/>
    <col min="10" max="10" width="9.875" style="7" customWidth="1"/>
    <col min="11" max="11" width="5.75" style="3" customWidth="1"/>
    <col min="12" max="12" width="6" style="42" customWidth="1"/>
    <col min="13" max="13" width="7" style="3" customWidth="1"/>
    <col min="14" max="14" width="5.5" style="3" customWidth="1"/>
    <col min="15" max="15" width="11.25" style="3" customWidth="1"/>
    <col min="16" max="16" width="27.625" style="43" customWidth="1"/>
    <col min="17" max="16384" width="11" style="3"/>
  </cols>
  <sheetData>
    <row r="1" ht="18" customHeight="1" spans="1:15">
      <c r="A1" s="44" t="s">
        <v>157</v>
      </c>
      <c r="B1" s="46"/>
      <c r="C1" s="46"/>
      <c r="D1" s="46"/>
      <c r="E1" s="46"/>
      <c r="F1" s="46"/>
      <c r="G1" s="46"/>
      <c r="H1" s="77"/>
      <c r="I1" s="46"/>
      <c r="J1" s="77"/>
      <c r="K1" s="46"/>
      <c r="L1" s="46"/>
      <c r="M1" s="46"/>
      <c r="N1" s="46"/>
      <c r="O1" s="113"/>
    </row>
    <row r="2" s="38" customFormat="1" ht="13" customHeight="1" spans="1:16">
      <c r="A2" s="49" t="s">
        <v>1</v>
      </c>
      <c r="B2" s="50" t="s">
        <v>2</v>
      </c>
      <c r="C2" s="50"/>
      <c r="D2" s="51" t="s">
        <v>3</v>
      </c>
      <c r="E2" s="52" t="s">
        <v>4</v>
      </c>
      <c r="F2" s="53" t="s">
        <v>5</v>
      </c>
      <c r="G2" s="53"/>
      <c r="H2" s="54" t="s">
        <v>6</v>
      </c>
      <c r="I2" s="53"/>
      <c r="J2" s="54" t="s">
        <v>7</v>
      </c>
      <c r="K2" s="51"/>
      <c r="L2" s="78" t="s">
        <v>8</v>
      </c>
      <c r="M2" s="51"/>
      <c r="N2" s="49" t="s">
        <v>9</v>
      </c>
      <c r="O2" s="49" t="s">
        <v>10</v>
      </c>
      <c r="P2" s="79" t="s">
        <v>11</v>
      </c>
    </row>
    <row r="3" s="38" customFormat="1" ht="12" customHeight="1" spans="1:16">
      <c r="A3" s="49"/>
      <c r="B3" s="50"/>
      <c r="C3" s="50"/>
      <c r="D3" s="51"/>
      <c r="E3" s="52"/>
      <c r="F3" s="53" t="s">
        <v>12</v>
      </c>
      <c r="G3" s="51" t="s">
        <v>13</v>
      </c>
      <c r="H3" s="55" t="s">
        <v>12</v>
      </c>
      <c r="I3" s="51" t="s">
        <v>13</v>
      </c>
      <c r="J3" s="55" t="s">
        <v>12</v>
      </c>
      <c r="K3" s="51" t="s">
        <v>13</v>
      </c>
      <c r="L3" s="78" t="s">
        <v>12</v>
      </c>
      <c r="M3" s="51" t="s">
        <v>13</v>
      </c>
      <c r="N3" s="49"/>
      <c r="O3" s="49"/>
      <c r="P3" s="49"/>
    </row>
    <row r="4" s="39" customFormat="1" customHeight="1" spans="1:16">
      <c r="A4" s="56">
        <v>1</v>
      </c>
      <c r="B4" s="57" t="s">
        <v>40</v>
      </c>
      <c r="C4" s="56" t="s">
        <v>101</v>
      </c>
      <c r="D4" s="56" t="s">
        <v>41</v>
      </c>
      <c r="E4" s="58">
        <v>55</v>
      </c>
      <c r="F4" s="59">
        <v>3</v>
      </c>
      <c r="G4" s="56">
        <f t="shared" ref="G4:G13" si="0">E4*F4</f>
        <v>165</v>
      </c>
      <c r="H4" s="60"/>
      <c r="I4" s="56">
        <f t="shared" ref="I4:I13" si="1">E4*H4</f>
        <v>0</v>
      </c>
      <c r="J4" s="60"/>
      <c r="K4" s="56">
        <f t="shared" ref="K4:K13" si="2">J4*E4</f>
        <v>0</v>
      </c>
      <c r="L4" s="59">
        <f t="shared" ref="L4:L16" si="3">F4+H4-J4</f>
        <v>3</v>
      </c>
      <c r="M4" s="56">
        <f t="shared" ref="M4:M16" si="4">L4*E4</f>
        <v>165</v>
      </c>
      <c r="N4" s="59">
        <v>3</v>
      </c>
      <c r="O4" s="56" t="s">
        <v>158</v>
      </c>
      <c r="P4" s="80" t="s">
        <v>101</v>
      </c>
    </row>
    <row r="5" s="39" customFormat="1" customHeight="1" spans="1:16">
      <c r="A5" s="56">
        <v>2</v>
      </c>
      <c r="B5" s="57" t="s">
        <v>42</v>
      </c>
      <c r="C5" s="56" t="s">
        <v>101</v>
      </c>
      <c r="D5" s="56" t="s">
        <v>41</v>
      </c>
      <c r="E5" s="58">
        <v>55</v>
      </c>
      <c r="F5" s="59">
        <v>3</v>
      </c>
      <c r="G5" s="56">
        <f t="shared" si="0"/>
        <v>165</v>
      </c>
      <c r="H5" s="60"/>
      <c r="I5" s="56">
        <f t="shared" si="1"/>
        <v>0</v>
      </c>
      <c r="J5" s="60"/>
      <c r="K5" s="56">
        <f t="shared" si="2"/>
        <v>0</v>
      </c>
      <c r="L5" s="59">
        <f t="shared" si="3"/>
        <v>3</v>
      </c>
      <c r="M5" s="56">
        <f t="shared" si="4"/>
        <v>165</v>
      </c>
      <c r="N5" s="59">
        <v>3</v>
      </c>
      <c r="O5" s="56"/>
      <c r="P5" s="80" t="s">
        <v>101</v>
      </c>
    </row>
    <row r="6" s="39" customFormat="1" ht="30" customHeight="1" spans="1:16">
      <c r="A6" s="56">
        <v>3</v>
      </c>
      <c r="B6" s="33" t="s">
        <v>43</v>
      </c>
      <c r="C6" s="57">
        <v>32</v>
      </c>
      <c r="D6" s="56" t="s">
        <v>44</v>
      </c>
      <c r="E6" s="58">
        <v>385</v>
      </c>
      <c r="F6" s="59">
        <v>2</v>
      </c>
      <c r="G6" s="56">
        <f t="shared" si="0"/>
        <v>770</v>
      </c>
      <c r="H6" s="60"/>
      <c r="I6" s="56">
        <f t="shared" si="1"/>
        <v>0</v>
      </c>
      <c r="J6" s="60"/>
      <c r="K6" s="56">
        <f t="shared" si="2"/>
        <v>0</v>
      </c>
      <c r="L6" s="59">
        <f t="shared" si="3"/>
        <v>2</v>
      </c>
      <c r="M6" s="56">
        <f t="shared" si="4"/>
        <v>770</v>
      </c>
      <c r="N6" s="59">
        <v>2</v>
      </c>
      <c r="O6" s="56"/>
      <c r="P6" s="80"/>
    </row>
    <row r="7" s="39" customFormat="1" ht="33" customHeight="1" spans="1:16">
      <c r="A7" s="56">
        <v>4</v>
      </c>
      <c r="B7" s="33" t="s">
        <v>45</v>
      </c>
      <c r="C7" s="57">
        <v>25</v>
      </c>
      <c r="D7" s="56" t="s">
        <v>44</v>
      </c>
      <c r="E7" s="58">
        <v>295</v>
      </c>
      <c r="F7" s="59">
        <v>5</v>
      </c>
      <c r="G7" s="56">
        <f t="shared" si="0"/>
        <v>1475</v>
      </c>
      <c r="H7" s="60"/>
      <c r="I7" s="56">
        <f t="shared" si="1"/>
        <v>0</v>
      </c>
      <c r="J7" s="60"/>
      <c r="K7" s="56">
        <f t="shared" si="2"/>
        <v>0</v>
      </c>
      <c r="L7" s="59">
        <f t="shared" si="3"/>
        <v>5</v>
      </c>
      <c r="M7" s="56">
        <f t="shared" si="4"/>
        <v>1475</v>
      </c>
      <c r="N7" s="59">
        <v>5</v>
      </c>
      <c r="O7" s="56"/>
      <c r="P7" s="80"/>
    </row>
    <row r="8" s="39" customFormat="1" ht="33" customHeight="1" spans="1:16">
      <c r="A8" s="56">
        <v>5</v>
      </c>
      <c r="B8" s="33" t="s">
        <v>46</v>
      </c>
      <c r="C8" s="57">
        <v>20</v>
      </c>
      <c r="D8" s="56" t="s">
        <v>44</v>
      </c>
      <c r="E8" s="58">
        <v>195</v>
      </c>
      <c r="F8" s="59">
        <v>3</v>
      </c>
      <c r="G8" s="56">
        <f t="shared" si="0"/>
        <v>585</v>
      </c>
      <c r="H8" s="60"/>
      <c r="I8" s="56">
        <f t="shared" si="1"/>
        <v>0</v>
      </c>
      <c r="J8" s="60"/>
      <c r="K8" s="56">
        <f t="shared" si="2"/>
        <v>0</v>
      </c>
      <c r="L8" s="59">
        <f t="shared" si="3"/>
        <v>3</v>
      </c>
      <c r="M8" s="56">
        <f t="shared" si="4"/>
        <v>585</v>
      </c>
      <c r="N8" s="59">
        <v>3</v>
      </c>
      <c r="O8" s="56"/>
      <c r="P8" s="80"/>
    </row>
    <row r="9" s="39" customFormat="1" customHeight="1" spans="1:16">
      <c r="A9" s="56">
        <v>6</v>
      </c>
      <c r="B9" s="57" t="s">
        <v>120</v>
      </c>
      <c r="C9" s="57" t="s">
        <v>121</v>
      </c>
      <c r="D9" s="56" t="s">
        <v>48</v>
      </c>
      <c r="E9" s="58">
        <v>82.5</v>
      </c>
      <c r="F9" s="59">
        <v>1</v>
      </c>
      <c r="G9" s="56">
        <f t="shared" si="0"/>
        <v>82.5</v>
      </c>
      <c r="H9" s="60"/>
      <c r="I9" s="56">
        <f t="shared" si="1"/>
        <v>0</v>
      </c>
      <c r="J9" s="60"/>
      <c r="K9" s="56">
        <f t="shared" si="2"/>
        <v>0</v>
      </c>
      <c r="L9" s="59">
        <f t="shared" si="3"/>
        <v>1</v>
      </c>
      <c r="M9" s="56">
        <f t="shared" si="4"/>
        <v>82.5</v>
      </c>
      <c r="N9" s="59">
        <v>1</v>
      </c>
      <c r="O9" s="56"/>
      <c r="P9" s="81"/>
    </row>
    <row r="10" s="39" customFormat="1" customHeight="1" spans="1:16">
      <c r="A10" s="56">
        <v>7</v>
      </c>
      <c r="B10" s="57" t="s">
        <v>49</v>
      </c>
      <c r="C10" s="57"/>
      <c r="D10" s="56" t="s">
        <v>48</v>
      </c>
      <c r="E10" s="58">
        <v>35</v>
      </c>
      <c r="F10" s="59">
        <v>2</v>
      </c>
      <c r="G10" s="56">
        <f t="shared" si="0"/>
        <v>70</v>
      </c>
      <c r="H10" s="60"/>
      <c r="I10" s="56">
        <f t="shared" si="1"/>
        <v>0</v>
      </c>
      <c r="J10" s="60"/>
      <c r="K10" s="56">
        <f t="shared" si="2"/>
        <v>0</v>
      </c>
      <c r="L10" s="59">
        <f t="shared" si="3"/>
        <v>2</v>
      </c>
      <c r="M10" s="56">
        <f t="shared" si="4"/>
        <v>70</v>
      </c>
      <c r="N10" s="59">
        <v>2</v>
      </c>
      <c r="O10" s="56"/>
      <c r="P10" s="81"/>
    </row>
    <row r="11" s="39" customFormat="1" customHeight="1" spans="1:16">
      <c r="A11" s="56">
        <v>8</v>
      </c>
      <c r="B11" s="57" t="s">
        <v>50</v>
      </c>
      <c r="C11" s="57"/>
      <c r="D11" s="56" t="s">
        <v>51</v>
      </c>
      <c r="E11" s="58">
        <v>30</v>
      </c>
      <c r="F11" s="59">
        <v>7</v>
      </c>
      <c r="G11" s="56">
        <f t="shared" si="0"/>
        <v>210</v>
      </c>
      <c r="H11" s="60"/>
      <c r="I11" s="56">
        <f t="shared" si="1"/>
        <v>0</v>
      </c>
      <c r="J11" s="60"/>
      <c r="K11" s="56">
        <f t="shared" si="2"/>
        <v>0</v>
      </c>
      <c r="L11" s="59">
        <f t="shared" si="3"/>
        <v>7</v>
      </c>
      <c r="M11" s="56">
        <f t="shared" si="4"/>
        <v>210</v>
      </c>
      <c r="N11" s="59">
        <v>7</v>
      </c>
      <c r="O11" s="56"/>
      <c r="P11" s="81"/>
    </row>
    <row r="12" s="40" customFormat="1" customHeight="1" spans="1:16">
      <c r="A12" s="56">
        <v>9</v>
      </c>
      <c r="B12" s="61" t="s">
        <v>52</v>
      </c>
      <c r="C12" s="61"/>
      <c r="D12" s="22" t="s">
        <v>51</v>
      </c>
      <c r="E12" s="62">
        <v>22</v>
      </c>
      <c r="F12" s="59">
        <v>6</v>
      </c>
      <c r="G12" s="56">
        <f t="shared" si="0"/>
        <v>132</v>
      </c>
      <c r="H12" s="60"/>
      <c r="I12" s="56">
        <f t="shared" si="1"/>
        <v>0</v>
      </c>
      <c r="J12" s="60">
        <v>3</v>
      </c>
      <c r="K12" s="56">
        <f t="shared" si="2"/>
        <v>66</v>
      </c>
      <c r="L12" s="59">
        <f t="shared" si="3"/>
        <v>3</v>
      </c>
      <c r="M12" s="22">
        <f t="shared" si="4"/>
        <v>66</v>
      </c>
      <c r="N12" s="59">
        <v>3</v>
      </c>
      <c r="O12" s="22"/>
      <c r="P12" s="81"/>
    </row>
    <row r="13" s="40" customFormat="1" customHeight="1" spans="1:16">
      <c r="A13" s="56">
        <v>10</v>
      </c>
      <c r="B13" s="61" t="s">
        <v>53</v>
      </c>
      <c r="C13" s="61"/>
      <c r="D13" s="22" t="s">
        <v>51</v>
      </c>
      <c r="E13" s="62">
        <v>45</v>
      </c>
      <c r="F13" s="59">
        <v>1</v>
      </c>
      <c r="G13" s="56">
        <f t="shared" si="0"/>
        <v>45</v>
      </c>
      <c r="H13" s="60">
        <v>0</v>
      </c>
      <c r="I13" s="56">
        <f t="shared" si="1"/>
        <v>0</v>
      </c>
      <c r="J13" s="60">
        <v>1</v>
      </c>
      <c r="K13" s="56">
        <f t="shared" si="2"/>
        <v>45</v>
      </c>
      <c r="L13" s="59">
        <f t="shared" si="3"/>
        <v>0</v>
      </c>
      <c r="M13" s="22">
        <f t="shared" si="4"/>
        <v>0</v>
      </c>
      <c r="N13" s="59">
        <v>0</v>
      </c>
      <c r="O13" s="22"/>
      <c r="P13" s="81"/>
    </row>
    <row r="14" s="40" customFormat="1" customHeight="1" spans="1:16">
      <c r="A14" s="63">
        <v>13</v>
      </c>
      <c r="B14" s="64" t="s">
        <v>159</v>
      </c>
      <c r="C14" s="64"/>
      <c r="D14" s="63" t="s">
        <v>160</v>
      </c>
      <c r="E14" s="65">
        <v>450</v>
      </c>
      <c r="F14" s="63"/>
      <c r="G14" s="63"/>
      <c r="H14" s="63">
        <v>1</v>
      </c>
      <c r="I14" s="63">
        <f t="shared" ref="I14:I34" si="5">E14*H14</f>
        <v>450</v>
      </c>
      <c r="J14" s="63"/>
      <c r="K14" s="63">
        <f t="shared" ref="K14:K34" si="6">J14*E14</f>
        <v>0</v>
      </c>
      <c r="L14" s="63">
        <f t="shared" si="3"/>
        <v>1</v>
      </c>
      <c r="M14" s="63">
        <f t="shared" si="4"/>
        <v>450</v>
      </c>
      <c r="N14" s="63">
        <v>1</v>
      </c>
      <c r="O14" s="63"/>
      <c r="P14" s="82"/>
    </row>
    <row r="15" s="39" customFormat="1" customHeight="1" spans="1:16">
      <c r="A15" s="56">
        <v>14</v>
      </c>
      <c r="B15" s="57" t="s">
        <v>54</v>
      </c>
      <c r="C15" s="57"/>
      <c r="D15" s="56" t="s">
        <v>51</v>
      </c>
      <c r="E15" s="58">
        <v>45</v>
      </c>
      <c r="F15" s="59">
        <v>5</v>
      </c>
      <c r="G15" s="56">
        <f t="shared" ref="G15:G56" si="7">E15*F15</f>
        <v>225</v>
      </c>
      <c r="H15" s="60"/>
      <c r="I15" s="56">
        <f t="shared" si="5"/>
        <v>0</v>
      </c>
      <c r="J15" s="60"/>
      <c r="K15" s="56">
        <f t="shared" si="6"/>
        <v>0</v>
      </c>
      <c r="L15" s="59">
        <f t="shared" ref="L15:L57" si="8">F15+H15-J15</f>
        <v>5</v>
      </c>
      <c r="M15" s="56">
        <f t="shared" ref="M15:M57" si="9">L15*E15</f>
        <v>225</v>
      </c>
      <c r="N15" s="59">
        <v>5</v>
      </c>
      <c r="O15" s="56"/>
      <c r="P15" s="81"/>
    </row>
    <row r="16" s="39" customFormat="1" customHeight="1" spans="1:16">
      <c r="A16" s="56">
        <v>15</v>
      </c>
      <c r="B16" s="57" t="s">
        <v>55</v>
      </c>
      <c r="C16" s="57"/>
      <c r="D16" s="56" t="s">
        <v>51</v>
      </c>
      <c r="E16" s="58">
        <v>25</v>
      </c>
      <c r="F16" s="59">
        <v>2</v>
      </c>
      <c r="G16" s="56">
        <f t="shared" si="7"/>
        <v>50</v>
      </c>
      <c r="H16" s="60"/>
      <c r="I16" s="56">
        <f t="shared" si="5"/>
        <v>0</v>
      </c>
      <c r="J16" s="60"/>
      <c r="K16" s="56">
        <f t="shared" si="6"/>
        <v>0</v>
      </c>
      <c r="L16" s="59">
        <f t="shared" si="8"/>
        <v>2</v>
      </c>
      <c r="M16" s="56">
        <f t="shared" si="9"/>
        <v>50</v>
      </c>
      <c r="N16" s="59">
        <v>2</v>
      </c>
      <c r="O16" s="56"/>
      <c r="P16" s="81"/>
    </row>
    <row r="17" s="39" customFormat="1" customHeight="1" spans="1:16">
      <c r="A17" s="56">
        <v>16</v>
      </c>
      <c r="B17" s="57" t="s">
        <v>56</v>
      </c>
      <c r="C17" s="57"/>
      <c r="D17" s="56" t="s">
        <v>51</v>
      </c>
      <c r="E17" s="58">
        <v>60</v>
      </c>
      <c r="F17" s="59">
        <v>2</v>
      </c>
      <c r="G17" s="56">
        <f t="shared" si="7"/>
        <v>120</v>
      </c>
      <c r="H17" s="60"/>
      <c r="I17" s="56">
        <f t="shared" si="5"/>
        <v>0</v>
      </c>
      <c r="J17" s="60">
        <v>2</v>
      </c>
      <c r="K17" s="56">
        <f t="shared" si="6"/>
        <v>120</v>
      </c>
      <c r="L17" s="59">
        <f t="shared" si="8"/>
        <v>0</v>
      </c>
      <c r="M17" s="56">
        <f t="shared" si="9"/>
        <v>0</v>
      </c>
      <c r="N17" s="59">
        <v>0</v>
      </c>
      <c r="O17" s="56"/>
      <c r="P17" s="81"/>
    </row>
    <row r="18" s="39" customFormat="1" customHeight="1" spans="1:16">
      <c r="A18" s="56">
        <v>17</v>
      </c>
      <c r="B18" s="57" t="s">
        <v>57</v>
      </c>
      <c r="C18" s="57"/>
      <c r="D18" s="56" t="s">
        <v>51</v>
      </c>
      <c r="E18" s="58">
        <v>45</v>
      </c>
      <c r="F18" s="59">
        <v>1</v>
      </c>
      <c r="G18" s="56">
        <f t="shared" si="7"/>
        <v>45</v>
      </c>
      <c r="H18" s="60"/>
      <c r="I18" s="56">
        <f t="shared" si="5"/>
        <v>0</v>
      </c>
      <c r="J18" s="60">
        <v>1</v>
      </c>
      <c r="K18" s="56">
        <f t="shared" si="6"/>
        <v>45</v>
      </c>
      <c r="L18" s="59">
        <f t="shared" si="8"/>
        <v>0</v>
      </c>
      <c r="M18" s="56">
        <f t="shared" si="9"/>
        <v>0</v>
      </c>
      <c r="N18" s="59">
        <v>0</v>
      </c>
      <c r="O18" s="56"/>
      <c r="P18" s="81"/>
    </row>
    <row r="19" s="39" customFormat="1" customHeight="1" spans="1:16">
      <c r="A19" s="56">
        <v>18</v>
      </c>
      <c r="B19" s="57" t="s">
        <v>58</v>
      </c>
      <c r="C19" s="57"/>
      <c r="D19" s="56" t="s">
        <v>51</v>
      </c>
      <c r="E19" s="58">
        <v>35</v>
      </c>
      <c r="F19" s="59">
        <v>6</v>
      </c>
      <c r="G19" s="56">
        <f t="shared" si="7"/>
        <v>210</v>
      </c>
      <c r="H19" s="60"/>
      <c r="I19" s="56">
        <f t="shared" si="5"/>
        <v>0</v>
      </c>
      <c r="J19" s="60"/>
      <c r="K19" s="56">
        <f t="shared" si="6"/>
        <v>0</v>
      </c>
      <c r="L19" s="59">
        <f t="shared" si="8"/>
        <v>6</v>
      </c>
      <c r="M19" s="56">
        <f t="shared" si="9"/>
        <v>210</v>
      </c>
      <c r="N19" s="59">
        <v>6</v>
      </c>
      <c r="O19" s="56"/>
      <c r="P19" s="81"/>
    </row>
    <row r="20" s="39" customFormat="1" customHeight="1" spans="1:16">
      <c r="A20" s="56">
        <v>19</v>
      </c>
      <c r="B20" s="57" t="s">
        <v>80</v>
      </c>
      <c r="C20" s="57"/>
      <c r="D20" s="56" t="s">
        <v>51</v>
      </c>
      <c r="E20" s="58">
        <v>75</v>
      </c>
      <c r="F20" s="59">
        <v>4</v>
      </c>
      <c r="G20" s="56">
        <f t="shared" si="7"/>
        <v>300</v>
      </c>
      <c r="H20" s="60"/>
      <c r="I20" s="56">
        <f t="shared" si="5"/>
        <v>0</v>
      </c>
      <c r="J20" s="60"/>
      <c r="K20" s="56">
        <f t="shared" si="6"/>
        <v>0</v>
      </c>
      <c r="L20" s="59">
        <f t="shared" si="8"/>
        <v>4</v>
      </c>
      <c r="M20" s="56">
        <f t="shared" si="9"/>
        <v>300</v>
      </c>
      <c r="N20" s="59">
        <v>4</v>
      </c>
      <c r="O20" s="56"/>
      <c r="P20" s="81"/>
    </row>
    <row r="21" s="39" customFormat="1" customHeight="1" spans="1:16">
      <c r="A21" s="56">
        <v>20</v>
      </c>
      <c r="B21" s="57" t="s">
        <v>62</v>
      </c>
      <c r="C21" s="57"/>
      <c r="D21" s="56" t="s">
        <v>41</v>
      </c>
      <c r="E21" s="58">
        <v>15</v>
      </c>
      <c r="F21" s="59">
        <v>8</v>
      </c>
      <c r="G21" s="56">
        <f t="shared" si="7"/>
        <v>120</v>
      </c>
      <c r="H21" s="60"/>
      <c r="I21" s="56">
        <f t="shared" si="5"/>
        <v>0</v>
      </c>
      <c r="J21" s="60"/>
      <c r="K21" s="56">
        <f t="shared" si="6"/>
        <v>0</v>
      </c>
      <c r="L21" s="59">
        <f t="shared" si="8"/>
        <v>8</v>
      </c>
      <c r="M21" s="56">
        <f t="shared" si="9"/>
        <v>120</v>
      </c>
      <c r="N21" s="59">
        <v>8</v>
      </c>
      <c r="O21" s="56"/>
      <c r="P21" s="81"/>
    </row>
    <row r="22" s="39" customFormat="1" customHeight="1" spans="1:16">
      <c r="A22" s="56">
        <v>21</v>
      </c>
      <c r="B22" s="61" t="s">
        <v>79</v>
      </c>
      <c r="C22" s="61"/>
      <c r="D22" s="19" t="s">
        <v>48</v>
      </c>
      <c r="E22" s="66">
        <v>150</v>
      </c>
      <c r="F22" s="59">
        <v>1</v>
      </c>
      <c r="G22" s="56">
        <f t="shared" si="7"/>
        <v>150</v>
      </c>
      <c r="H22" s="60"/>
      <c r="I22" s="56">
        <f t="shared" si="5"/>
        <v>0</v>
      </c>
      <c r="J22" s="60"/>
      <c r="K22" s="56">
        <f t="shared" si="6"/>
        <v>0</v>
      </c>
      <c r="L22" s="59">
        <f t="shared" si="8"/>
        <v>1</v>
      </c>
      <c r="M22" s="56">
        <f t="shared" si="9"/>
        <v>150</v>
      </c>
      <c r="N22" s="59">
        <v>1</v>
      </c>
      <c r="O22" s="56"/>
      <c r="P22" s="81"/>
    </row>
    <row r="23" s="40" customFormat="1" customHeight="1" spans="1:16">
      <c r="A23" s="56">
        <v>22</v>
      </c>
      <c r="B23" s="61" t="s">
        <v>125</v>
      </c>
      <c r="C23" s="61"/>
      <c r="D23" s="22" t="s">
        <v>51</v>
      </c>
      <c r="E23" s="62">
        <v>38</v>
      </c>
      <c r="F23" s="59">
        <v>0</v>
      </c>
      <c r="G23" s="56">
        <f t="shared" si="7"/>
        <v>0</v>
      </c>
      <c r="H23" s="60"/>
      <c r="I23" s="56">
        <f t="shared" si="5"/>
        <v>0</v>
      </c>
      <c r="J23" s="60"/>
      <c r="K23" s="56">
        <f t="shared" si="6"/>
        <v>0</v>
      </c>
      <c r="L23" s="59">
        <f t="shared" si="8"/>
        <v>0</v>
      </c>
      <c r="M23" s="22">
        <f t="shared" si="9"/>
        <v>0</v>
      </c>
      <c r="N23" s="59">
        <v>0</v>
      </c>
      <c r="O23" s="22"/>
      <c r="P23" s="81"/>
    </row>
    <row r="24" s="39" customFormat="1" customHeight="1" spans="1:16">
      <c r="A24" s="56">
        <v>23</v>
      </c>
      <c r="B24" s="61" t="s">
        <v>95</v>
      </c>
      <c r="C24" s="61"/>
      <c r="D24" s="19" t="s">
        <v>51</v>
      </c>
      <c r="E24" s="66">
        <v>8</v>
      </c>
      <c r="F24" s="59">
        <v>3</v>
      </c>
      <c r="G24" s="56">
        <f t="shared" si="7"/>
        <v>24</v>
      </c>
      <c r="H24" s="60"/>
      <c r="I24" s="56">
        <f t="shared" si="5"/>
        <v>0</v>
      </c>
      <c r="J24" s="60">
        <v>3</v>
      </c>
      <c r="K24" s="56">
        <f t="shared" si="6"/>
        <v>24</v>
      </c>
      <c r="L24" s="59">
        <f t="shared" si="8"/>
        <v>0</v>
      </c>
      <c r="M24" s="56">
        <f t="shared" si="9"/>
        <v>0</v>
      </c>
      <c r="N24" s="59">
        <v>0</v>
      </c>
      <c r="O24" s="56"/>
      <c r="P24" s="81"/>
    </row>
    <row r="25" s="2" customFormat="1" customHeight="1" spans="1:16">
      <c r="A25" s="56">
        <v>24</v>
      </c>
      <c r="B25" s="61" t="s">
        <v>96</v>
      </c>
      <c r="C25" s="61"/>
      <c r="D25" s="19" t="s">
        <v>97</v>
      </c>
      <c r="E25" s="66">
        <v>10</v>
      </c>
      <c r="F25" s="59">
        <v>10</v>
      </c>
      <c r="G25" s="56">
        <f t="shared" si="7"/>
        <v>100</v>
      </c>
      <c r="H25" s="60"/>
      <c r="I25" s="56">
        <f t="shared" si="5"/>
        <v>0</v>
      </c>
      <c r="J25" s="60"/>
      <c r="K25" s="56">
        <f t="shared" si="6"/>
        <v>0</v>
      </c>
      <c r="L25" s="59">
        <f t="shared" si="8"/>
        <v>10</v>
      </c>
      <c r="M25" s="56">
        <f t="shared" si="9"/>
        <v>100</v>
      </c>
      <c r="N25" s="59">
        <v>10</v>
      </c>
      <c r="O25" s="56"/>
      <c r="P25" s="81"/>
    </row>
    <row r="26" s="2" customFormat="1" customHeight="1" spans="1:16">
      <c r="A26" s="56">
        <v>25</v>
      </c>
      <c r="B26" s="57" t="s">
        <v>61</v>
      </c>
      <c r="C26" s="57"/>
      <c r="D26" s="56" t="s">
        <v>16</v>
      </c>
      <c r="E26" s="58">
        <v>20</v>
      </c>
      <c r="F26" s="59">
        <v>1</v>
      </c>
      <c r="G26" s="56">
        <f t="shared" si="7"/>
        <v>20</v>
      </c>
      <c r="H26" s="60"/>
      <c r="I26" s="56">
        <f t="shared" si="5"/>
        <v>0</v>
      </c>
      <c r="J26" s="60"/>
      <c r="K26" s="56">
        <f t="shared" si="6"/>
        <v>0</v>
      </c>
      <c r="L26" s="59">
        <f t="shared" si="8"/>
        <v>1</v>
      </c>
      <c r="M26" s="56">
        <f t="shared" si="9"/>
        <v>20</v>
      </c>
      <c r="N26" s="59">
        <v>1</v>
      </c>
      <c r="O26" s="56"/>
      <c r="P26" s="80"/>
    </row>
    <row r="27" s="39" customFormat="1" customHeight="1" spans="1:16">
      <c r="A27" s="56">
        <v>26</v>
      </c>
      <c r="B27" s="57" t="s">
        <v>63</v>
      </c>
      <c r="C27" s="57"/>
      <c r="D27" s="56" t="s">
        <v>16</v>
      </c>
      <c r="E27" s="58">
        <v>25</v>
      </c>
      <c r="F27" s="59">
        <v>1</v>
      </c>
      <c r="G27" s="56">
        <f t="shared" si="7"/>
        <v>25</v>
      </c>
      <c r="H27" s="60"/>
      <c r="I27" s="56">
        <f t="shared" si="5"/>
        <v>0</v>
      </c>
      <c r="J27" s="60">
        <v>1</v>
      </c>
      <c r="K27" s="56">
        <f t="shared" si="6"/>
        <v>25</v>
      </c>
      <c r="L27" s="59">
        <f t="shared" si="8"/>
        <v>0</v>
      </c>
      <c r="M27" s="56">
        <f t="shared" si="9"/>
        <v>0</v>
      </c>
      <c r="N27" s="59">
        <v>0</v>
      </c>
      <c r="O27" s="56"/>
      <c r="P27" s="80"/>
    </row>
    <row r="28" s="39" customFormat="1" customHeight="1" spans="1:16">
      <c r="A28" s="56">
        <v>27</v>
      </c>
      <c r="B28" s="57" t="s">
        <v>126</v>
      </c>
      <c r="C28" s="57"/>
      <c r="D28" s="56" t="s">
        <v>41</v>
      </c>
      <c r="E28" s="58">
        <v>2</v>
      </c>
      <c r="F28" s="59">
        <v>2</v>
      </c>
      <c r="G28" s="56">
        <f t="shared" si="7"/>
        <v>4</v>
      </c>
      <c r="H28" s="60"/>
      <c r="I28" s="56">
        <f t="shared" si="5"/>
        <v>0</v>
      </c>
      <c r="J28" s="60"/>
      <c r="K28" s="56">
        <f t="shared" si="6"/>
        <v>0</v>
      </c>
      <c r="L28" s="59">
        <f t="shared" si="8"/>
        <v>2</v>
      </c>
      <c r="M28" s="56">
        <f t="shared" si="9"/>
        <v>4</v>
      </c>
      <c r="N28" s="59">
        <v>2</v>
      </c>
      <c r="O28" s="56"/>
      <c r="P28" s="80"/>
    </row>
    <row r="29" s="40" customFormat="1" customHeight="1" spans="1:16">
      <c r="A29" s="63">
        <v>28</v>
      </c>
      <c r="B29" s="64" t="s">
        <v>59</v>
      </c>
      <c r="C29" s="64" t="s">
        <v>111</v>
      </c>
      <c r="D29" s="63" t="s">
        <v>21</v>
      </c>
      <c r="E29" s="65">
        <v>160</v>
      </c>
      <c r="F29" s="63">
        <v>0</v>
      </c>
      <c r="G29" s="63">
        <f t="shared" si="7"/>
        <v>0</v>
      </c>
      <c r="H29" s="63">
        <v>3</v>
      </c>
      <c r="I29" s="63">
        <f t="shared" si="5"/>
        <v>480</v>
      </c>
      <c r="J29" s="63">
        <v>1</v>
      </c>
      <c r="K29" s="63">
        <f t="shared" si="6"/>
        <v>160</v>
      </c>
      <c r="L29" s="63">
        <f t="shared" si="8"/>
        <v>2</v>
      </c>
      <c r="M29" s="63">
        <f t="shared" si="9"/>
        <v>320</v>
      </c>
      <c r="N29" s="63">
        <v>2</v>
      </c>
      <c r="O29" s="63">
        <v>1</v>
      </c>
      <c r="P29" s="81"/>
    </row>
    <row r="30" s="40" customFormat="1" customHeight="1" spans="1:16">
      <c r="A30" s="63">
        <v>29</v>
      </c>
      <c r="B30" s="64" t="s">
        <v>60</v>
      </c>
      <c r="C30" s="64" t="s">
        <v>112</v>
      </c>
      <c r="D30" s="63" t="s">
        <v>21</v>
      </c>
      <c r="E30" s="65">
        <v>110</v>
      </c>
      <c r="F30" s="63">
        <v>0</v>
      </c>
      <c r="G30" s="63">
        <f t="shared" si="7"/>
        <v>0</v>
      </c>
      <c r="H30" s="63">
        <v>3</v>
      </c>
      <c r="I30" s="63">
        <f t="shared" si="5"/>
        <v>330</v>
      </c>
      <c r="J30" s="63">
        <v>1</v>
      </c>
      <c r="K30" s="63">
        <f t="shared" si="6"/>
        <v>110</v>
      </c>
      <c r="L30" s="63">
        <f t="shared" si="8"/>
        <v>2</v>
      </c>
      <c r="M30" s="63">
        <f t="shared" si="9"/>
        <v>220</v>
      </c>
      <c r="N30" s="63">
        <v>2</v>
      </c>
      <c r="O30" s="63"/>
      <c r="P30" s="81"/>
    </row>
    <row r="31" s="40" customFormat="1" customHeight="1" spans="1:16">
      <c r="A31" s="56">
        <v>30</v>
      </c>
      <c r="B31" s="61" t="s">
        <v>81</v>
      </c>
      <c r="C31" s="61"/>
      <c r="D31" s="22" t="s">
        <v>128</v>
      </c>
      <c r="E31" s="62">
        <v>52</v>
      </c>
      <c r="F31" s="59">
        <v>3</v>
      </c>
      <c r="G31" s="56">
        <f t="shared" si="7"/>
        <v>156</v>
      </c>
      <c r="H31" s="60"/>
      <c r="I31" s="56">
        <f t="shared" si="5"/>
        <v>0</v>
      </c>
      <c r="J31" s="60">
        <v>3</v>
      </c>
      <c r="K31" s="56">
        <f t="shared" si="6"/>
        <v>156</v>
      </c>
      <c r="L31" s="59">
        <f t="shared" si="8"/>
        <v>0</v>
      </c>
      <c r="M31" s="56">
        <f t="shared" si="9"/>
        <v>0</v>
      </c>
      <c r="N31" s="59">
        <v>0</v>
      </c>
      <c r="O31" s="56"/>
      <c r="P31" s="81"/>
    </row>
    <row r="32" s="40" customFormat="1" customHeight="1" spans="1:16">
      <c r="A32" s="56">
        <v>31</v>
      </c>
      <c r="B32" s="67" t="s">
        <v>65</v>
      </c>
      <c r="C32" s="67" t="s">
        <v>23</v>
      </c>
      <c r="D32" s="19" t="s">
        <v>16</v>
      </c>
      <c r="E32" s="66">
        <v>32</v>
      </c>
      <c r="F32" s="59">
        <v>12</v>
      </c>
      <c r="G32" s="56">
        <f t="shared" si="7"/>
        <v>384</v>
      </c>
      <c r="H32" s="60"/>
      <c r="I32" s="56">
        <f t="shared" si="5"/>
        <v>0</v>
      </c>
      <c r="J32" s="60"/>
      <c r="K32" s="56">
        <f t="shared" si="6"/>
        <v>0</v>
      </c>
      <c r="L32" s="59">
        <f t="shared" si="8"/>
        <v>12</v>
      </c>
      <c r="M32" s="56">
        <f t="shared" si="9"/>
        <v>384</v>
      </c>
      <c r="N32" s="59">
        <v>12</v>
      </c>
      <c r="O32" s="56"/>
      <c r="P32" s="81"/>
    </row>
    <row r="33" s="40" customFormat="1" customHeight="1" spans="1:16">
      <c r="A33" s="56">
        <v>32</v>
      </c>
      <c r="B33" s="67" t="s">
        <v>66</v>
      </c>
      <c r="C33" s="67" t="s">
        <v>113</v>
      </c>
      <c r="D33" s="19" t="s">
        <v>16</v>
      </c>
      <c r="E33" s="66">
        <v>8.5</v>
      </c>
      <c r="F33" s="59">
        <v>6</v>
      </c>
      <c r="G33" s="56">
        <f t="shared" si="7"/>
        <v>51</v>
      </c>
      <c r="H33" s="60"/>
      <c r="I33" s="56">
        <f t="shared" si="5"/>
        <v>0</v>
      </c>
      <c r="J33" s="60">
        <v>4</v>
      </c>
      <c r="K33" s="56">
        <f t="shared" si="6"/>
        <v>34</v>
      </c>
      <c r="L33" s="59">
        <f t="shared" si="8"/>
        <v>2</v>
      </c>
      <c r="M33" s="56">
        <f t="shared" si="9"/>
        <v>17</v>
      </c>
      <c r="N33" s="59">
        <v>2</v>
      </c>
      <c r="O33" s="56"/>
      <c r="P33" s="83"/>
    </row>
    <row r="34" s="40" customFormat="1" customHeight="1" spans="1:16">
      <c r="A34" s="56">
        <v>33</v>
      </c>
      <c r="B34" s="61" t="s">
        <v>68</v>
      </c>
      <c r="C34" s="67" t="s">
        <v>113</v>
      </c>
      <c r="D34" s="22" t="s">
        <v>16</v>
      </c>
      <c r="E34" s="62">
        <v>9</v>
      </c>
      <c r="F34" s="59">
        <v>48</v>
      </c>
      <c r="G34" s="56">
        <f t="shared" si="7"/>
        <v>432</v>
      </c>
      <c r="H34" s="60"/>
      <c r="I34" s="56">
        <f t="shared" si="5"/>
        <v>0</v>
      </c>
      <c r="J34" s="60">
        <v>5</v>
      </c>
      <c r="K34" s="56">
        <f t="shared" si="6"/>
        <v>45</v>
      </c>
      <c r="L34" s="59">
        <f t="shared" si="8"/>
        <v>43</v>
      </c>
      <c r="M34" s="56">
        <f t="shared" si="9"/>
        <v>387</v>
      </c>
      <c r="N34" s="59">
        <v>43</v>
      </c>
      <c r="O34" s="56"/>
      <c r="P34" s="81"/>
    </row>
    <row r="35" s="2" customFormat="1" customHeight="1" spans="1:16">
      <c r="A35" s="56">
        <v>34</v>
      </c>
      <c r="B35" s="61" t="s">
        <v>14</v>
      </c>
      <c r="C35" s="61" t="s">
        <v>15</v>
      </c>
      <c r="D35" s="22" t="s">
        <v>16</v>
      </c>
      <c r="E35" s="62">
        <v>50</v>
      </c>
      <c r="F35" s="59">
        <v>8</v>
      </c>
      <c r="G35" s="56">
        <f t="shared" si="7"/>
        <v>400</v>
      </c>
      <c r="H35" s="60"/>
      <c r="I35" s="56">
        <f t="shared" ref="I35:I57" si="10">E35*H35</f>
        <v>0</v>
      </c>
      <c r="J35" s="60"/>
      <c r="K35" s="56">
        <f t="shared" ref="K35:K57" si="11">J35*E35</f>
        <v>0</v>
      </c>
      <c r="L35" s="59">
        <f t="shared" si="8"/>
        <v>8</v>
      </c>
      <c r="M35" s="56">
        <f t="shared" si="9"/>
        <v>400</v>
      </c>
      <c r="N35" s="59">
        <v>8</v>
      </c>
      <c r="O35" s="56"/>
      <c r="P35" s="81"/>
    </row>
    <row r="36" s="40" customFormat="1" customHeight="1" spans="1:16">
      <c r="A36" s="56">
        <v>35</v>
      </c>
      <c r="B36" s="67" t="s">
        <v>69</v>
      </c>
      <c r="C36" s="67" t="s">
        <v>23</v>
      </c>
      <c r="D36" s="19" t="s">
        <v>16</v>
      </c>
      <c r="E36" s="66">
        <v>55</v>
      </c>
      <c r="F36" s="59">
        <v>10</v>
      </c>
      <c r="G36" s="56">
        <f t="shared" si="7"/>
        <v>550</v>
      </c>
      <c r="H36" s="60"/>
      <c r="I36" s="56">
        <f t="shared" si="10"/>
        <v>0</v>
      </c>
      <c r="J36" s="60">
        <v>3</v>
      </c>
      <c r="K36" s="56">
        <f t="shared" si="11"/>
        <v>165</v>
      </c>
      <c r="L36" s="59">
        <f t="shared" si="8"/>
        <v>7</v>
      </c>
      <c r="M36" s="56">
        <f t="shared" si="9"/>
        <v>385</v>
      </c>
      <c r="N36" s="59">
        <v>7</v>
      </c>
      <c r="O36" s="56"/>
      <c r="P36" s="81"/>
    </row>
    <row r="37" s="2" customFormat="1" customHeight="1" spans="1:16">
      <c r="A37" s="56">
        <v>36</v>
      </c>
      <c r="B37" s="67" t="s">
        <v>72</v>
      </c>
      <c r="C37" s="67" t="s">
        <v>23</v>
      </c>
      <c r="D37" s="19" t="s">
        <v>16</v>
      </c>
      <c r="E37" s="66">
        <v>18</v>
      </c>
      <c r="F37" s="59">
        <v>22</v>
      </c>
      <c r="G37" s="56">
        <f t="shared" si="7"/>
        <v>396</v>
      </c>
      <c r="H37" s="60"/>
      <c r="I37" s="56">
        <f t="shared" si="10"/>
        <v>0</v>
      </c>
      <c r="J37" s="60"/>
      <c r="K37" s="56">
        <f t="shared" si="11"/>
        <v>0</v>
      </c>
      <c r="L37" s="59">
        <f t="shared" si="8"/>
        <v>22</v>
      </c>
      <c r="M37" s="56">
        <f t="shared" si="9"/>
        <v>396</v>
      </c>
      <c r="N37" s="59">
        <v>22</v>
      </c>
      <c r="O37" s="56"/>
      <c r="P37" s="81"/>
    </row>
    <row r="38" s="2" customFormat="1" customHeight="1" spans="1:16">
      <c r="A38" s="56">
        <v>37</v>
      </c>
      <c r="B38" s="61" t="s">
        <v>24</v>
      </c>
      <c r="C38" s="61" t="s">
        <v>25</v>
      </c>
      <c r="D38" s="22" t="s">
        <v>21</v>
      </c>
      <c r="E38" s="62">
        <v>45</v>
      </c>
      <c r="F38" s="59">
        <v>10</v>
      </c>
      <c r="G38" s="56">
        <f t="shared" si="7"/>
        <v>450</v>
      </c>
      <c r="H38" s="60"/>
      <c r="I38" s="56">
        <f t="shared" si="10"/>
        <v>0</v>
      </c>
      <c r="J38" s="60"/>
      <c r="K38" s="56">
        <f t="shared" si="11"/>
        <v>0</v>
      </c>
      <c r="L38" s="59">
        <f t="shared" si="8"/>
        <v>10</v>
      </c>
      <c r="M38" s="56">
        <f t="shared" si="9"/>
        <v>450</v>
      </c>
      <c r="N38" s="59">
        <v>10</v>
      </c>
      <c r="O38" s="56"/>
      <c r="P38" s="81"/>
    </row>
    <row r="39" s="2" customFormat="1" customHeight="1" spans="1:16">
      <c r="A39" s="56">
        <v>38</v>
      </c>
      <c r="B39" s="61" t="s">
        <v>74</v>
      </c>
      <c r="C39" s="61" t="s">
        <v>23</v>
      </c>
      <c r="D39" s="19" t="s">
        <v>16</v>
      </c>
      <c r="E39" s="66"/>
      <c r="F39" s="59">
        <v>10</v>
      </c>
      <c r="G39" s="56">
        <f t="shared" si="7"/>
        <v>0</v>
      </c>
      <c r="H39" s="60"/>
      <c r="I39" s="56">
        <f t="shared" si="10"/>
        <v>0</v>
      </c>
      <c r="J39" s="60">
        <v>1</v>
      </c>
      <c r="K39" s="56">
        <f t="shared" si="11"/>
        <v>0</v>
      </c>
      <c r="L39" s="59">
        <f t="shared" si="8"/>
        <v>9</v>
      </c>
      <c r="M39" s="56">
        <f t="shared" si="9"/>
        <v>0</v>
      </c>
      <c r="N39" s="59">
        <v>9</v>
      </c>
      <c r="O39" s="56"/>
      <c r="P39" s="81"/>
    </row>
    <row r="40" s="2" customFormat="1" customHeight="1" spans="1:16">
      <c r="A40" s="56">
        <v>39</v>
      </c>
      <c r="B40" s="67" t="s">
        <v>75</v>
      </c>
      <c r="C40" s="67" t="s">
        <v>115</v>
      </c>
      <c r="D40" s="19" t="s">
        <v>16</v>
      </c>
      <c r="E40" s="66"/>
      <c r="F40" s="59">
        <v>4</v>
      </c>
      <c r="G40" s="56">
        <f t="shared" si="7"/>
        <v>0</v>
      </c>
      <c r="H40" s="60"/>
      <c r="I40" s="56">
        <f t="shared" si="10"/>
        <v>0</v>
      </c>
      <c r="J40" s="60"/>
      <c r="K40" s="56">
        <f t="shared" si="11"/>
        <v>0</v>
      </c>
      <c r="L40" s="59">
        <f t="shared" si="8"/>
        <v>4</v>
      </c>
      <c r="M40" s="56">
        <f t="shared" si="9"/>
        <v>0</v>
      </c>
      <c r="N40" s="59">
        <v>4</v>
      </c>
      <c r="O40" s="56"/>
      <c r="P40" s="81"/>
    </row>
    <row r="41" s="2" customFormat="1" customHeight="1" spans="1:16">
      <c r="A41" s="56">
        <v>40</v>
      </c>
      <c r="B41" s="67" t="s">
        <v>76</v>
      </c>
      <c r="C41" s="67" t="s">
        <v>114</v>
      </c>
      <c r="D41" s="19" t="s">
        <v>21</v>
      </c>
      <c r="E41" s="66"/>
      <c r="F41" s="59">
        <v>2</v>
      </c>
      <c r="G41" s="56">
        <f t="shared" si="7"/>
        <v>0</v>
      </c>
      <c r="H41" s="60"/>
      <c r="I41" s="56">
        <f t="shared" si="10"/>
        <v>0</v>
      </c>
      <c r="J41" s="60">
        <v>2</v>
      </c>
      <c r="K41" s="56">
        <f t="shared" si="11"/>
        <v>0</v>
      </c>
      <c r="L41" s="59">
        <f t="shared" si="8"/>
        <v>0</v>
      </c>
      <c r="M41" s="56">
        <f t="shared" si="9"/>
        <v>0</v>
      </c>
      <c r="N41" s="59">
        <v>0</v>
      </c>
      <c r="O41" s="56"/>
      <c r="P41" s="81"/>
    </row>
    <row r="42" s="40" customFormat="1" customHeight="1" spans="1:16">
      <c r="A42" s="63">
        <v>41</v>
      </c>
      <c r="B42" s="64" t="s">
        <v>76</v>
      </c>
      <c r="C42" s="64" t="s">
        <v>114</v>
      </c>
      <c r="D42" s="63" t="s">
        <v>21</v>
      </c>
      <c r="E42" s="65">
        <v>11</v>
      </c>
      <c r="F42" s="63"/>
      <c r="G42" s="63">
        <f t="shared" si="7"/>
        <v>0</v>
      </c>
      <c r="H42" s="63">
        <v>50</v>
      </c>
      <c r="I42" s="63">
        <f t="shared" si="10"/>
        <v>550</v>
      </c>
      <c r="J42" s="63">
        <v>10</v>
      </c>
      <c r="K42" s="63">
        <f t="shared" si="11"/>
        <v>110</v>
      </c>
      <c r="L42" s="63">
        <f t="shared" si="8"/>
        <v>40</v>
      </c>
      <c r="M42" s="63">
        <f t="shared" si="9"/>
        <v>440</v>
      </c>
      <c r="N42" s="63">
        <v>40</v>
      </c>
      <c r="O42" s="63"/>
      <c r="P42" s="81"/>
    </row>
    <row r="43" s="40" customFormat="1" customHeight="1" spans="1:16">
      <c r="A43" s="63">
        <v>42</v>
      </c>
      <c r="B43" s="64" t="s">
        <v>67</v>
      </c>
      <c r="C43" s="64" t="s">
        <v>113</v>
      </c>
      <c r="D43" s="63" t="s">
        <v>21</v>
      </c>
      <c r="E43" s="65">
        <v>9</v>
      </c>
      <c r="F43" s="63"/>
      <c r="G43" s="63"/>
      <c r="H43" s="63">
        <v>40</v>
      </c>
      <c r="I43" s="63">
        <f t="shared" si="10"/>
        <v>360</v>
      </c>
      <c r="J43" s="63"/>
      <c r="K43" s="63">
        <f t="shared" si="11"/>
        <v>0</v>
      </c>
      <c r="L43" s="63">
        <f t="shared" si="8"/>
        <v>40</v>
      </c>
      <c r="M43" s="63">
        <f t="shared" si="9"/>
        <v>360</v>
      </c>
      <c r="N43" s="63">
        <v>40</v>
      </c>
      <c r="O43" s="63"/>
      <c r="P43" s="81"/>
    </row>
    <row r="44" s="40" customFormat="1" customHeight="1" spans="1:16">
      <c r="A44" s="56">
        <v>43</v>
      </c>
      <c r="B44" s="67" t="s">
        <v>78</v>
      </c>
      <c r="C44" s="67" t="s">
        <v>116</v>
      </c>
      <c r="D44" s="19" t="s">
        <v>16</v>
      </c>
      <c r="E44" s="66">
        <v>13</v>
      </c>
      <c r="F44" s="59">
        <v>20</v>
      </c>
      <c r="G44" s="56">
        <f>E44*F44</f>
        <v>260</v>
      </c>
      <c r="H44" s="60"/>
      <c r="I44" s="56">
        <f t="shared" si="10"/>
        <v>0</v>
      </c>
      <c r="J44" s="60">
        <v>5</v>
      </c>
      <c r="K44" s="56">
        <f t="shared" si="11"/>
        <v>65</v>
      </c>
      <c r="L44" s="59">
        <f t="shared" si="8"/>
        <v>15</v>
      </c>
      <c r="M44" s="56">
        <f t="shared" si="9"/>
        <v>195</v>
      </c>
      <c r="N44" s="59">
        <v>15</v>
      </c>
      <c r="O44" s="56"/>
      <c r="P44" s="81"/>
    </row>
    <row r="45" s="40" customFormat="1" customHeight="1" spans="1:16">
      <c r="A45" s="56">
        <v>44</v>
      </c>
      <c r="B45" s="68" t="s">
        <v>28</v>
      </c>
      <c r="C45" s="68" t="s">
        <v>25</v>
      </c>
      <c r="D45" s="32" t="s">
        <v>16</v>
      </c>
      <c r="E45" s="69">
        <v>45</v>
      </c>
      <c r="F45" s="59">
        <v>2</v>
      </c>
      <c r="G45" s="56">
        <f>E45*F45</f>
        <v>90</v>
      </c>
      <c r="H45" s="60"/>
      <c r="I45" s="56">
        <f t="shared" si="10"/>
        <v>0</v>
      </c>
      <c r="J45" s="60">
        <v>2</v>
      </c>
      <c r="K45" s="56">
        <f t="shared" si="11"/>
        <v>90</v>
      </c>
      <c r="L45" s="59">
        <f t="shared" si="8"/>
        <v>0</v>
      </c>
      <c r="M45" s="56">
        <f t="shared" si="9"/>
        <v>0</v>
      </c>
      <c r="N45" s="59">
        <v>0</v>
      </c>
      <c r="O45" s="56"/>
      <c r="P45" s="81"/>
    </row>
    <row r="46" s="40" customFormat="1" customHeight="1" spans="1:16">
      <c r="A46" s="56">
        <v>45</v>
      </c>
      <c r="B46" s="68" t="s">
        <v>29</v>
      </c>
      <c r="C46" s="68" t="s">
        <v>30</v>
      </c>
      <c r="D46" s="32" t="s">
        <v>21</v>
      </c>
      <c r="E46" s="69">
        <v>20</v>
      </c>
      <c r="F46" s="59">
        <v>3</v>
      </c>
      <c r="G46" s="56">
        <f>E46*F46</f>
        <v>60</v>
      </c>
      <c r="H46" s="60"/>
      <c r="I46" s="56">
        <f t="shared" si="10"/>
        <v>0</v>
      </c>
      <c r="J46" s="60"/>
      <c r="K46" s="56">
        <f t="shared" si="11"/>
        <v>0</v>
      </c>
      <c r="L46" s="59">
        <f t="shared" si="8"/>
        <v>3</v>
      </c>
      <c r="M46" s="56">
        <f t="shared" si="9"/>
        <v>60</v>
      </c>
      <c r="N46" s="59">
        <v>3</v>
      </c>
      <c r="O46" s="56"/>
      <c r="P46" s="81"/>
    </row>
    <row r="47" s="2" customFormat="1" customHeight="1" spans="1:16">
      <c r="A47" s="56">
        <v>46</v>
      </c>
      <c r="B47" s="68" t="s">
        <v>31</v>
      </c>
      <c r="C47" s="68" t="s">
        <v>32</v>
      </c>
      <c r="D47" s="32" t="s">
        <v>16</v>
      </c>
      <c r="E47" s="69">
        <v>25</v>
      </c>
      <c r="F47" s="59">
        <v>17</v>
      </c>
      <c r="G47" s="56">
        <f>E47*F47</f>
        <v>425</v>
      </c>
      <c r="H47" s="60"/>
      <c r="I47" s="56">
        <f t="shared" si="10"/>
        <v>0</v>
      </c>
      <c r="J47" s="60"/>
      <c r="K47" s="56">
        <f t="shared" si="11"/>
        <v>0</v>
      </c>
      <c r="L47" s="59">
        <f t="shared" si="8"/>
        <v>17</v>
      </c>
      <c r="M47" s="56">
        <f t="shared" si="9"/>
        <v>425</v>
      </c>
      <c r="N47" s="59">
        <v>17</v>
      </c>
      <c r="O47" s="56"/>
      <c r="P47" s="84"/>
    </row>
    <row r="48" s="40" customFormat="1" customHeight="1" spans="1:16">
      <c r="A48" s="56">
        <v>47</v>
      </c>
      <c r="B48" s="68" t="s">
        <v>139</v>
      </c>
      <c r="C48" s="68" t="s">
        <v>27</v>
      </c>
      <c r="D48" s="32" t="s">
        <v>16</v>
      </c>
      <c r="E48" s="69">
        <v>16</v>
      </c>
      <c r="F48" s="59">
        <v>6</v>
      </c>
      <c r="G48" s="56">
        <f>E48*F48</f>
        <v>96</v>
      </c>
      <c r="H48" s="60"/>
      <c r="I48" s="56">
        <f t="shared" si="10"/>
        <v>0</v>
      </c>
      <c r="J48" s="60"/>
      <c r="K48" s="56">
        <f t="shared" si="11"/>
        <v>0</v>
      </c>
      <c r="L48" s="59">
        <f t="shared" si="8"/>
        <v>6</v>
      </c>
      <c r="M48" s="56">
        <f t="shared" si="9"/>
        <v>96</v>
      </c>
      <c r="N48" s="59">
        <v>6</v>
      </c>
      <c r="O48" s="56"/>
      <c r="P48" s="85"/>
    </row>
    <row r="49" s="40" customFormat="1" customHeight="1" spans="1:16">
      <c r="A49" s="63">
        <v>47</v>
      </c>
      <c r="B49" s="70" t="s">
        <v>161</v>
      </c>
      <c r="C49" s="70" t="s">
        <v>162</v>
      </c>
      <c r="D49" s="71" t="s">
        <v>16</v>
      </c>
      <c r="E49" s="72">
        <v>24</v>
      </c>
      <c r="F49" s="63"/>
      <c r="G49" s="63"/>
      <c r="H49" s="63">
        <v>2</v>
      </c>
      <c r="I49" s="63">
        <f t="shared" si="10"/>
        <v>48</v>
      </c>
      <c r="J49" s="63">
        <v>1</v>
      </c>
      <c r="K49" s="63">
        <f t="shared" si="11"/>
        <v>24</v>
      </c>
      <c r="L49" s="63">
        <f t="shared" si="8"/>
        <v>1</v>
      </c>
      <c r="M49" s="63">
        <f t="shared" si="9"/>
        <v>24</v>
      </c>
      <c r="N49" s="63">
        <v>1</v>
      </c>
      <c r="O49" s="63"/>
      <c r="P49" s="85"/>
    </row>
    <row r="50" s="2" customFormat="1" customHeight="1" spans="1:16">
      <c r="A50" s="56">
        <v>48</v>
      </c>
      <c r="B50" s="61" t="s">
        <v>85</v>
      </c>
      <c r="C50" s="61"/>
      <c r="D50" s="19" t="s">
        <v>128</v>
      </c>
      <c r="E50" s="66">
        <v>1.5</v>
      </c>
      <c r="F50" s="59">
        <v>15</v>
      </c>
      <c r="G50" s="56">
        <f t="shared" ref="G50:G57" si="12">E50*F50</f>
        <v>22.5</v>
      </c>
      <c r="H50" s="60"/>
      <c r="I50" s="56">
        <f t="shared" si="10"/>
        <v>0</v>
      </c>
      <c r="J50" s="60"/>
      <c r="K50" s="56">
        <f t="shared" si="11"/>
        <v>0</v>
      </c>
      <c r="L50" s="59">
        <f t="shared" si="8"/>
        <v>15</v>
      </c>
      <c r="M50" s="56">
        <f t="shared" si="9"/>
        <v>22.5</v>
      </c>
      <c r="N50" s="59">
        <v>15</v>
      </c>
      <c r="O50" s="56"/>
      <c r="P50" s="81"/>
    </row>
    <row r="51" s="2" customFormat="1" customHeight="1" spans="1:16">
      <c r="A51" s="56">
        <v>49</v>
      </c>
      <c r="B51" s="61" t="s">
        <v>129</v>
      </c>
      <c r="C51" s="61"/>
      <c r="D51" s="19" t="s">
        <v>127</v>
      </c>
      <c r="E51" s="66">
        <v>4.9</v>
      </c>
      <c r="F51" s="59">
        <v>15</v>
      </c>
      <c r="G51" s="56">
        <f t="shared" si="12"/>
        <v>73.5</v>
      </c>
      <c r="H51" s="60"/>
      <c r="I51" s="56">
        <f t="shared" si="10"/>
        <v>0</v>
      </c>
      <c r="J51" s="60">
        <v>5</v>
      </c>
      <c r="K51" s="56">
        <f t="shared" si="11"/>
        <v>24.5</v>
      </c>
      <c r="L51" s="59">
        <f t="shared" si="8"/>
        <v>10</v>
      </c>
      <c r="M51" s="56">
        <f t="shared" si="9"/>
        <v>49</v>
      </c>
      <c r="N51" s="59">
        <v>10</v>
      </c>
      <c r="O51" s="56"/>
      <c r="P51" s="81"/>
    </row>
    <row r="52" s="6" customFormat="1" customHeight="1" spans="1:16">
      <c r="A52" s="63">
        <v>50</v>
      </c>
      <c r="B52" s="64" t="s">
        <v>130</v>
      </c>
      <c r="C52" s="64"/>
      <c r="D52" s="63" t="s">
        <v>88</v>
      </c>
      <c r="E52" s="65">
        <v>3</v>
      </c>
      <c r="F52" s="63">
        <v>0</v>
      </c>
      <c r="G52" s="63">
        <f t="shared" si="12"/>
        <v>0</v>
      </c>
      <c r="H52" s="63">
        <v>18</v>
      </c>
      <c r="I52" s="63">
        <f t="shared" si="10"/>
        <v>54</v>
      </c>
      <c r="J52" s="63">
        <v>18</v>
      </c>
      <c r="K52" s="63">
        <f t="shared" si="11"/>
        <v>54</v>
      </c>
      <c r="L52" s="63">
        <f t="shared" si="8"/>
        <v>0</v>
      </c>
      <c r="M52" s="63">
        <f t="shared" si="9"/>
        <v>0</v>
      </c>
      <c r="N52" s="63">
        <v>0</v>
      </c>
      <c r="O52" s="63"/>
      <c r="P52" s="81"/>
    </row>
    <row r="53" customHeight="1" spans="1:16">
      <c r="A53" s="56">
        <v>51</v>
      </c>
      <c r="B53" s="61" t="s">
        <v>147</v>
      </c>
      <c r="C53" s="61"/>
      <c r="D53" s="22" t="s">
        <v>44</v>
      </c>
      <c r="E53" s="62">
        <v>180</v>
      </c>
      <c r="F53" s="59">
        <v>1</v>
      </c>
      <c r="G53" s="56">
        <f t="shared" si="12"/>
        <v>180</v>
      </c>
      <c r="H53" s="60"/>
      <c r="I53" s="56">
        <f t="shared" si="10"/>
        <v>0</v>
      </c>
      <c r="J53" s="60"/>
      <c r="K53" s="56">
        <f t="shared" si="11"/>
        <v>0</v>
      </c>
      <c r="L53" s="59">
        <f t="shared" si="8"/>
        <v>1</v>
      </c>
      <c r="M53" s="56">
        <f t="shared" si="9"/>
        <v>180</v>
      </c>
      <c r="N53" s="59">
        <v>1</v>
      </c>
      <c r="O53" s="56"/>
      <c r="P53" s="81"/>
    </row>
    <row r="54" customHeight="1" spans="1:16">
      <c r="A54" s="56">
        <v>52</v>
      </c>
      <c r="B54" s="61" t="s">
        <v>148</v>
      </c>
      <c r="C54" s="61"/>
      <c r="D54" s="22" t="s">
        <v>51</v>
      </c>
      <c r="E54" s="62"/>
      <c r="F54" s="59">
        <v>2</v>
      </c>
      <c r="G54" s="56">
        <f t="shared" si="12"/>
        <v>0</v>
      </c>
      <c r="H54" s="60"/>
      <c r="I54" s="56">
        <f t="shared" si="10"/>
        <v>0</v>
      </c>
      <c r="J54" s="60"/>
      <c r="K54" s="56">
        <f t="shared" si="11"/>
        <v>0</v>
      </c>
      <c r="L54" s="59">
        <f t="shared" si="8"/>
        <v>2</v>
      </c>
      <c r="M54" s="56">
        <f t="shared" si="9"/>
        <v>0</v>
      </c>
      <c r="N54" s="59">
        <v>2</v>
      </c>
      <c r="O54" s="56"/>
      <c r="P54" s="81"/>
    </row>
    <row r="55" customHeight="1" spans="1:16">
      <c r="A55" s="56">
        <v>53</v>
      </c>
      <c r="B55" s="61" t="s">
        <v>149</v>
      </c>
      <c r="C55" s="61"/>
      <c r="D55" s="22" t="s">
        <v>51</v>
      </c>
      <c r="E55" s="62">
        <v>125</v>
      </c>
      <c r="F55" s="59">
        <v>1</v>
      </c>
      <c r="G55" s="56">
        <f t="shared" si="12"/>
        <v>125</v>
      </c>
      <c r="H55" s="60"/>
      <c r="I55" s="56">
        <f t="shared" si="10"/>
        <v>0</v>
      </c>
      <c r="J55" s="60"/>
      <c r="K55" s="56">
        <f t="shared" si="11"/>
        <v>0</v>
      </c>
      <c r="L55" s="59">
        <f t="shared" si="8"/>
        <v>1</v>
      </c>
      <c r="M55" s="56">
        <f t="shared" si="9"/>
        <v>125</v>
      </c>
      <c r="N55" s="59">
        <v>1</v>
      </c>
      <c r="O55" s="56"/>
      <c r="P55" s="81"/>
    </row>
    <row r="56" customHeight="1" spans="1:16">
      <c r="A56" s="56">
        <v>54</v>
      </c>
      <c r="B56" s="61" t="s">
        <v>150</v>
      </c>
      <c r="C56" s="61" t="s">
        <v>151</v>
      </c>
      <c r="D56" s="22" t="s">
        <v>152</v>
      </c>
      <c r="E56" s="62">
        <v>25</v>
      </c>
      <c r="F56" s="59">
        <v>2</v>
      </c>
      <c r="G56" s="56">
        <f t="shared" si="12"/>
        <v>50</v>
      </c>
      <c r="H56" s="60"/>
      <c r="I56" s="56">
        <f t="shared" si="10"/>
        <v>0</v>
      </c>
      <c r="J56" s="60"/>
      <c r="K56" s="56">
        <f t="shared" si="11"/>
        <v>0</v>
      </c>
      <c r="L56" s="59">
        <f t="shared" si="8"/>
        <v>2</v>
      </c>
      <c r="M56" s="56">
        <f t="shared" si="9"/>
        <v>50</v>
      </c>
      <c r="N56" s="59">
        <v>2</v>
      </c>
      <c r="O56" s="56"/>
      <c r="P56" s="81"/>
    </row>
    <row r="57" customHeight="1" spans="1:16">
      <c r="A57" s="56">
        <v>55</v>
      </c>
      <c r="B57" s="61" t="s">
        <v>150</v>
      </c>
      <c r="C57" s="61" t="s">
        <v>153</v>
      </c>
      <c r="D57" s="22" t="s">
        <v>152</v>
      </c>
      <c r="E57" s="62">
        <v>15</v>
      </c>
      <c r="F57" s="59">
        <v>1</v>
      </c>
      <c r="G57" s="56">
        <f t="shared" si="12"/>
        <v>15</v>
      </c>
      <c r="H57" s="60"/>
      <c r="I57" s="56">
        <f t="shared" si="10"/>
        <v>0</v>
      </c>
      <c r="J57" s="60">
        <v>1</v>
      </c>
      <c r="K57" s="56">
        <f t="shared" si="11"/>
        <v>15</v>
      </c>
      <c r="L57" s="59">
        <f t="shared" si="8"/>
        <v>0</v>
      </c>
      <c r="M57" s="56">
        <f t="shared" si="9"/>
        <v>0</v>
      </c>
      <c r="N57" s="59">
        <v>0</v>
      </c>
      <c r="O57" s="56"/>
      <c r="P57" s="81"/>
    </row>
    <row r="58" customHeight="1" spans="1:16">
      <c r="A58" s="56">
        <v>56</v>
      </c>
      <c r="B58" s="73" t="s">
        <v>36</v>
      </c>
      <c r="C58" s="73"/>
      <c r="D58" s="74"/>
      <c r="E58" s="75"/>
      <c r="F58" s="74">
        <f t="shared" ref="F58:M58" si="13">SUM(F4:F57)</f>
        <v>299</v>
      </c>
      <c r="G58" s="74">
        <f t="shared" si="13"/>
        <v>9308.5</v>
      </c>
      <c r="H58" s="74">
        <f t="shared" si="13"/>
        <v>117</v>
      </c>
      <c r="I58" s="74">
        <f t="shared" si="13"/>
        <v>2272</v>
      </c>
      <c r="J58" s="74">
        <f t="shared" si="13"/>
        <v>73</v>
      </c>
      <c r="K58" s="74">
        <f t="shared" si="13"/>
        <v>1377.5</v>
      </c>
      <c r="L58" s="74">
        <f t="shared" si="13"/>
        <v>343</v>
      </c>
      <c r="M58" s="74">
        <f t="shared" si="13"/>
        <v>10203</v>
      </c>
      <c r="N58" s="74">
        <f>SUM(N3:N57)</f>
        <v>343</v>
      </c>
      <c r="O58" s="74">
        <f>SUM(O4:O57)</f>
        <v>1</v>
      </c>
      <c r="P58" s="81"/>
    </row>
    <row r="59" customHeight="1" spans="6:12">
      <c r="F59" s="76"/>
      <c r="J59" s="6"/>
      <c r="L59" s="3"/>
    </row>
    <row r="60" customHeight="1" spans="6:12">
      <c r="F60" s="76"/>
      <c r="J60" s="6"/>
      <c r="L60" s="3"/>
    </row>
    <row r="61" customHeight="1" spans="6:12">
      <c r="F61" s="76"/>
      <c r="J61" s="6"/>
      <c r="L61" s="3"/>
    </row>
    <row r="62" customHeight="1" spans="6:12">
      <c r="F62" s="76"/>
      <c r="J62" s="6"/>
      <c r="L62" s="3"/>
    </row>
    <row r="63" customHeight="1" spans="6:12">
      <c r="F63" s="76"/>
      <c r="J63" s="6"/>
      <c r="L63" s="3"/>
    </row>
    <row r="64" customHeight="1" spans="6:12">
      <c r="F64" s="76"/>
      <c r="J64" s="6"/>
      <c r="L64" s="3"/>
    </row>
    <row r="65" customHeight="1" spans="6:12">
      <c r="F65" s="76"/>
      <c r="J65" s="6"/>
      <c r="L65" s="3"/>
    </row>
    <row r="66" customHeight="1" spans="6:12">
      <c r="F66" s="76"/>
      <c r="J66" s="6"/>
      <c r="L66" s="3"/>
    </row>
    <row r="67" customHeight="1" spans="6:12">
      <c r="F67" s="76"/>
      <c r="J67" s="6"/>
      <c r="L67" s="3"/>
    </row>
    <row r="68" customHeight="1" spans="6:12">
      <c r="F68" s="76"/>
      <c r="J68" s="6"/>
      <c r="L68" s="3"/>
    </row>
    <row r="69" customHeight="1" spans="6:12">
      <c r="F69" s="76"/>
      <c r="J69" s="6"/>
      <c r="L69" s="3"/>
    </row>
    <row r="70" customHeight="1" spans="6:12">
      <c r="F70" s="76"/>
      <c r="J70" s="6"/>
      <c r="L70" s="3"/>
    </row>
    <row r="71" customHeight="1" spans="6:12">
      <c r="F71" s="76"/>
      <c r="J71" s="6"/>
      <c r="L71" s="3"/>
    </row>
    <row r="72" customHeight="1" spans="10:12">
      <c r="J72" s="6"/>
      <c r="L72" s="3"/>
    </row>
    <row r="73" customHeight="1" spans="10:12">
      <c r="J73" s="6"/>
      <c r="L73" s="3"/>
    </row>
    <row r="74" customHeight="1" spans="10:12">
      <c r="J74" s="6"/>
      <c r="L74" s="3"/>
    </row>
    <row r="75" customHeight="1" spans="10:12">
      <c r="J75" s="6"/>
      <c r="L75" s="3"/>
    </row>
    <row r="76" customHeight="1" spans="10:12">
      <c r="J76" s="6"/>
      <c r="L76" s="3"/>
    </row>
    <row r="77" customHeight="1" spans="10:12">
      <c r="J77" s="6"/>
      <c r="L77" s="3"/>
    </row>
    <row r="78" customHeight="1" spans="10:12">
      <c r="J78" s="6"/>
      <c r="L78" s="3"/>
    </row>
    <row r="79" customHeight="1" spans="10:12">
      <c r="J79" s="6"/>
      <c r="L79" s="3"/>
    </row>
    <row r="80" customHeight="1" spans="10:12">
      <c r="J80" s="6"/>
      <c r="L80" s="3"/>
    </row>
    <row r="81" customHeight="1" spans="10:12">
      <c r="J81" s="6"/>
      <c r="L81" s="3"/>
    </row>
    <row r="82" customHeight="1" spans="10:12">
      <c r="J82" s="6"/>
      <c r="L82" s="3"/>
    </row>
    <row r="83" customHeight="1" spans="10:12">
      <c r="J83" s="6"/>
      <c r="L83" s="3"/>
    </row>
    <row r="84" customHeight="1" spans="10:12">
      <c r="J84" s="6"/>
      <c r="L84" s="3"/>
    </row>
    <row r="85" customHeight="1" spans="10:12">
      <c r="J85" s="6"/>
      <c r="L85" s="3"/>
    </row>
    <row r="86" customHeight="1" spans="10:12">
      <c r="J86" s="6"/>
      <c r="L86" s="3"/>
    </row>
    <row r="87" customHeight="1" spans="10:12">
      <c r="J87" s="6"/>
      <c r="L87" s="3"/>
    </row>
    <row r="88" customHeight="1" spans="10:12">
      <c r="J88" s="6"/>
      <c r="L88" s="3"/>
    </row>
    <row r="89" customHeight="1" spans="10:12">
      <c r="J89" s="6"/>
      <c r="L89" s="3"/>
    </row>
    <row r="90" customHeight="1" spans="10:12">
      <c r="J90" s="6"/>
      <c r="L90" s="3"/>
    </row>
    <row r="91" customHeight="1" spans="10:12">
      <c r="J91" s="6"/>
      <c r="L91" s="3"/>
    </row>
    <row r="92" customHeight="1" spans="10:12">
      <c r="J92" s="6"/>
      <c r="L92" s="3"/>
    </row>
    <row r="93" customHeight="1" spans="10:12">
      <c r="J93" s="6"/>
      <c r="L93" s="3"/>
    </row>
    <row r="94" customHeight="1" spans="10:12">
      <c r="J94" s="6"/>
      <c r="L94" s="3"/>
    </row>
    <row r="95" customHeight="1" spans="10:12">
      <c r="J95" s="6"/>
      <c r="L95" s="3"/>
    </row>
    <row r="96" customHeight="1" spans="10:12">
      <c r="J96" s="6"/>
      <c r="L96" s="3"/>
    </row>
    <row r="97" customHeight="1" spans="10:12">
      <c r="J97" s="6"/>
      <c r="L97" s="3"/>
    </row>
    <row r="98" customHeight="1" spans="10:12">
      <c r="J98" s="6"/>
      <c r="L98" s="3"/>
    </row>
    <row r="99" customHeight="1" spans="10:12">
      <c r="J99" s="6"/>
      <c r="L99" s="3"/>
    </row>
    <row r="100" customHeight="1" spans="10:12">
      <c r="J100" s="6"/>
      <c r="L100" s="3"/>
    </row>
    <row r="101" customHeight="1" spans="10:12">
      <c r="J101" s="6"/>
      <c r="L101" s="3"/>
    </row>
    <row r="102" customHeight="1" spans="10:12">
      <c r="J102" s="6"/>
      <c r="L102" s="3"/>
    </row>
    <row r="103" customHeight="1" spans="10:12">
      <c r="J103" s="6"/>
      <c r="L103" s="3"/>
    </row>
    <row r="104" customHeight="1" spans="10:12">
      <c r="J104" s="6"/>
      <c r="L104" s="3"/>
    </row>
    <row r="105" customHeight="1" spans="10:12">
      <c r="J105" s="6"/>
      <c r="L105" s="3"/>
    </row>
    <row r="106" customHeight="1" spans="10:12">
      <c r="J106" s="6"/>
      <c r="L106" s="3"/>
    </row>
    <row r="107" customHeight="1" spans="10:12">
      <c r="J107" s="6"/>
      <c r="L107" s="3"/>
    </row>
    <row r="108" customHeight="1" spans="10:12">
      <c r="J108" s="6"/>
      <c r="L108" s="3"/>
    </row>
    <row r="109" customHeight="1" spans="10:12">
      <c r="J109" s="6"/>
      <c r="L109" s="3"/>
    </row>
    <row r="110" customHeight="1" spans="10:12">
      <c r="J110" s="6"/>
      <c r="L110" s="3"/>
    </row>
    <row r="111" customHeight="1" spans="10:12">
      <c r="J111" s="6"/>
      <c r="L111" s="3"/>
    </row>
    <row r="112" customHeight="1" spans="10:12">
      <c r="J112" s="6"/>
      <c r="L112" s="3"/>
    </row>
    <row r="113" customHeight="1" spans="10:12">
      <c r="J113" s="6"/>
      <c r="L113" s="3"/>
    </row>
    <row r="114" customHeight="1" spans="10:12">
      <c r="J114" s="6"/>
      <c r="L114" s="3"/>
    </row>
    <row r="115" customHeight="1" spans="10:12">
      <c r="J115" s="6"/>
      <c r="L115" s="3"/>
    </row>
    <row r="116" customHeight="1" spans="10:12">
      <c r="J116" s="6"/>
      <c r="L116" s="3"/>
    </row>
    <row r="117" customHeight="1" spans="10:12">
      <c r="J117" s="6"/>
      <c r="L117" s="3"/>
    </row>
    <row r="118" customHeight="1" spans="10:12">
      <c r="J118" s="6"/>
      <c r="L118" s="3"/>
    </row>
    <row r="119" customHeight="1" spans="10:12">
      <c r="J119" s="6"/>
      <c r="L119" s="3"/>
    </row>
    <row r="120" customHeight="1" spans="10:12">
      <c r="J120" s="6"/>
      <c r="L120" s="3"/>
    </row>
    <row r="121" customHeight="1" spans="10:12">
      <c r="J121" s="6"/>
      <c r="L121" s="3"/>
    </row>
    <row r="122" customHeight="1" spans="10:12">
      <c r="J122" s="6"/>
      <c r="L122" s="3"/>
    </row>
    <row r="123" customHeight="1" spans="10:12">
      <c r="J123" s="6"/>
      <c r="L123" s="3"/>
    </row>
    <row r="124" customHeight="1" spans="10:12">
      <c r="J124" s="6"/>
      <c r="L124" s="3"/>
    </row>
    <row r="125" customHeight="1" spans="10:12">
      <c r="J125" s="6"/>
      <c r="L125" s="3"/>
    </row>
    <row r="126" customHeight="1" spans="10:12">
      <c r="J126" s="6"/>
      <c r="L126" s="3"/>
    </row>
    <row r="127" customHeight="1" spans="10:12">
      <c r="J127" s="6"/>
      <c r="L127" s="3"/>
    </row>
    <row r="128" customHeight="1" spans="9:12">
      <c r="I128" s="6"/>
      <c r="K128" s="6"/>
      <c r="L128" s="7"/>
    </row>
    <row r="129" customHeight="1" spans="9:12">
      <c r="I129" s="6"/>
      <c r="K129" s="6"/>
      <c r="L129" s="7"/>
    </row>
    <row r="130" customHeight="1" spans="9:12">
      <c r="I130" s="6"/>
      <c r="K130" s="6"/>
      <c r="L130" s="7"/>
    </row>
    <row r="131" customHeight="1" spans="9:12">
      <c r="I131" s="6"/>
      <c r="K131" s="6"/>
      <c r="L131" s="7"/>
    </row>
    <row r="132" customHeight="1" spans="9:12">
      <c r="I132" s="6"/>
      <c r="K132" s="6"/>
      <c r="L132" s="7"/>
    </row>
    <row r="133" customHeight="1" spans="9:12">
      <c r="I133" s="6"/>
      <c r="K133" s="6"/>
      <c r="L133" s="7"/>
    </row>
    <row r="134" customHeight="1" spans="9:12">
      <c r="I134" s="6"/>
      <c r="K134" s="6"/>
      <c r="L134" s="7"/>
    </row>
    <row r="135" customHeight="1" spans="9:12">
      <c r="I135" s="6"/>
      <c r="K135" s="6"/>
      <c r="L135" s="7"/>
    </row>
    <row r="136" customHeight="1" spans="9:12">
      <c r="I136" s="6"/>
      <c r="K136" s="6"/>
      <c r="L136" s="7"/>
    </row>
    <row r="137" customHeight="1" spans="9:12">
      <c r="I137" s="6"/>
      <c r="K137" s="6"/>
      <c r="L137" s="7"/>
    </row>
    <row r="138" customHeight="1" spans="9:12">
      <c r="I138" s="6"/>
      <c r="K138" s="6"/>
      <c r="L138" s="7"/>
    </row>
    <row r="139" customHeight="1" spans="9:12">
      <c r="I139" s="6"/>
      <c r="K139" s="6"/>
      <c r="L139" s="7"/>
    </row>
    <row r="140" customHeight="1" spans="9:12">
      <c r="I140" s="6"/>
      <c r="K140" s="6"/>
      <c r="L140" s="7"/>
    </row>
    <row r="141" customHeight="1" spans="9:12">
      <c r="I141" s="6"/>
      <c r="K141" s="6"/>
      <c r="L141" s="7"/>
    </row>
    <row r="142" customHeight="1" spans="9:12">
      <c r="I142" s="6"/>
      <c r="K142" s="6"/>
      <c r="L142" s="7"/>
    </row>
    <row r="143" customHeight="1" spans="9:12">
      <c r="I143" s="6"/>
      <c r="K143" s="6"/>
      <c r="L143" s="7"/>
    </row>
    <row r="144" customHeight="1" spans="9:12">
      <c r="I144" s="6"/>
      <c r="K144" s="6"/>
      <c r="L144" s="7"/>
    </row>
    <row r="145" customHeight="1" spans="9:12">
      <c r="I145" s="6"/>
      <c r="K145" s="6"/>
      <c r="L145" s="7"/>
    </row>
    <row r="146" customHeight="1" spans="9:12">
      <c r="I146" s="6"/>
      <c r="K146" s="6"/>
      <c r="L146" s="7"/>
    </row>
    <row r="147" customHeight="1" spans="9:12">
      <c r="I147" s="6"/>
      <c r="K147" s="6"/>
      <c r="L147" s="7"/>
    </row>
    <row r="148" customHeight="1" spans="9:12">
      <c r="I148" s="6"/>
      <c r="K148" s="6"/>
      <c r="L148" s="7"/>
    </row>
    <row r="149" customHeight="1" spans="9:12">
      <c r="I149" s="6"/>
      <c r="K149" s="6"/>
      <c r="L149" s="7"/>
    </row>
    <row r="150" customHeight="1" spans="9:12">
      <c r="I150" s="6"/>
      <c r="K150" s="6"/>
      <c r="L150" s="7"/>
    </row>
    <row r="151" customHeight="1" spans="9:12">
      <c r="I151" s="6"/>
      <c r="K151" s="6"/>
      <c r="L151" s="7"/>
    </row>
    <row r="152" customHeight="1" spans="9:12">
      <c r="I152" s="6"/>
      <c r="K152" s="6"/>
      <c r="L152" s="7"/>
    </row>
    <row r="153" customHeight="1" spans="9:12">
      <c r="I153" s="6"/>
      <c r="K153" s="6"/>
      <c r="L153" s="7"/>
    </row>
    <row r="154" customHeight="1" spans="9:12">
      <c r="I154" s="6"/>
      <c r="K154" s="6"/>
      <c r="L154" s="7"/>
    </row>
    <row r="155" customHeight="1" spans="9:12">
      <c r="I155" s="6"/>
      <c r="K155" s="6"/>
      <c r="L155" s="7"/>
    </row>
    <row r="156" customHeight="1" spans="9:12">
      <c r="I156" s="6"/>
      <c r="K156" s="6"/>
      <c r="L156" s="7"/>
    </row>
    <row r="157" customHeight="1" spans="9:12">
      <c r="I157" s="6"/>
      <c r="K157" s="6"/>
      <c r="L157" s="7"/>
    </row>
    <row r="158" customHeight="1" spans="9:12">
      <c r="I158" s="6"/>
      <c r="K158" s="6"/>
      <c r="L158" s="7"/>
    </row>
    <row r="159" customHeight="1" spans="9:12">
      <c r="I159" s="6"/>
      <c r="K159" s="6"/>
      <c r="L159" s="7"/>
    </row>
    <row r="160" customHeight="1" spans="9:12">
      <c r="I160" s="6"/>
      <c r="K160" s="6"/>
      <c r="L160" s="7"/>
    </row>
    <row r="161" customHeight="1" spans="9:12">
      <c r="I161" s="6"/>
      <c r="K161" s="6"/>
      <c r="L161" s="7"/>
    </row>
    <row r="162" customHeight="1" spans="9:12">
      <c r="I162" s="6"/>
      <c r="K162" s="6"/>
      <c r="L162" s="7"/>
    </row>
    <row r="163" customHeight="1" spans="9:12">
      <c r="I163" s="6"/>
      <c r="K163" s="6"/>
      <c r="L163" s="7"/>
    </row>
    <row r="164" customHeight="1" spans="9:12">
      <c r="I164" s="6"/>
      <c r="K164" s="6"/>
      <c r="L164" s="7"/>
    </row>
    <row r="165" customHeight="1" spans="9:12">
      <c r="I165" s="6"/>
      <c r="K165" s="6"/>
      <c r="L165" s="7"/>
    </row>
    <row r="166" customHeight="1" spans="9:12">
      <c r="I166" s="6"/>
      <c r="K166" s="6"/>
      <c r="L166" s="7"/>
    </row>
    <row r="167" customHeight="1" spans="9:12">
      <c r="I167" s="6"/>
      <c r="K167" s="6"/>
      <c r="L167" s="7"/>
    </row>
    <row r="168" customHeight="1" spans="9:12">
      <c r="I168" s="6"/>
      <c r="K168" s="6"/>
      <c r="L168" s="7"/>
    </row>
    <row r="169" customHeight="1" spans="9:12">
      <c r="I169" s="6"/>
      <c r="K169" s="6"/>
      <c r="L169" s="7"/>
    </row>
    <row r="170" customHeight="1" spans="9:12">
      <c r="I170" s="6"/>
      <c r="K170" s="6"/>
      <c r="L170" s="7"/>
    </row>
    <row r="171" customHeight="1" spans="9:12">
      <c r="I171" s="6"/>
      <c r="K171" s="6"/>
      <c r="L171" s="7"/>
    </row>
    <row r="172" customHeight="1" spans="9:12">
      <c r="I172" s="6"/>
      <c r="K172" s="6"/>
      <c r="L172" s="7"/>
    </row>
    <row r="173" customHeight="1" spans="9:12">
      <c r="I173" s="6"/>
      <c r="K173" s="6"/>
      <c r="L173" s="7"/>
    </row>
    <row r="174" customHeight="1" spans="9:12">
      <c r="I174" s="6"/>
      <c r="K174" s="6"/>
      <c r="L174" s="7"/>
    </row>
    <row r="175" customHeight="1" spans="9:12">
      <c r="I175" s="6"/>
      <c r="K175" s="6"/>
      <c r="L175" s="7"/>
    </row>
    <row r="176" customHeight="1" spans="9:12">
      <c r="I176" s="6"/>
      <c r="K176" s="6"/>
      <c r="L176" s="7"/>
    </row>
    <row r="177" customHeight="1" spans="9:12">
      <c r="I177" s="6"/>
      <c r="K177" s="6"/>
      <c r="L177" s="7"/>
    </row>
    <row r="178" customHeight="1" spans="9:12">
      <c r="I178" s="6"/>
      <c r="K178" s="6"/>
      <c r="L178" s="7"/>
    </row>
    <row r="179" customHeight="1" spans="9:12">
      <c r="I179" s="6"/>
      <c r="K179" s="6"/>
      <c r="L179" s="7"/>
    </row>
    <row r="180" customHeight="1" spans="9:12">
      <c r="I180" s="6"/>
      <c r="K180" s="6"/>
      <c r="L180" s="7"/>
    </row>
    <row r="181" customHeight="1" spans="9:12">
      <c r="I181" s="6"/>
      <c r="K181" s="6"/>
      <c r="L181" s="7"/>
    </row>
    <row r="182" customHeight="1" spans="9:12">
      <c r="I182" s="6"/>
      <c r="K182" s="6"/>
      <c r="L182" s="7"/>
    </row>
    <row r="183" customHeight="1" spans="9:12">
      <c r="I183" s="6"/>
      <c r="K183" s="6"/>
      <c r="L183" s="7"/>
    </row>
    <row r="184" customHeight="1" spans="6:12">
      <c r="F184" s="87"/>
      <c r="I184" s="6"/>
      <c r="K184" s="6"/>
      <c r="L184" s="7"/>
    </row>
    <row r="185" customHeight="1" spans="9:12">
      <c r="I185" s="6"/>
      <c r="K185" s="6"/>
      <c r="L185" s="7"/>
    </row>
    <row r="186" customHeight="1" spans="9:12">
      <c r="I186" s="6"/>
      <c r="K186" s="6"/>
      <c r="L186" s="7"/>
    </row>
    <row r="187" customHeight="1" spans="9:12">
      <c r="I187" s="6"/>
      <c r="K187" s="6"/>
      <c r="L187" s="7"/>
    </row>
    <row r="188" customHeight="1" spans="9:12">
      <c r="I188" s="6"/>
      <c r="K188" s="6"/>
      <c r="L188" s="7"/>
    </row>
    <row r="189" customHeight="1" spans="9:12">
      <c r="I189" s="6"/>
      <c r="K189" s="6"/>
      <c r="L189" s="7"/>
    </row>
    <row r="190" customHeight="1" spans="9:12">
      <c r="I190" s="6"/>
      <c r="K190" s="6"/>
      <c r="L190" s="7"/>
    </row>
    <row r="191" customHeight="1" spans="9:12">
      <c r="I191" s="6"/>
      <c r="K191" s="6"/>
      <c r="L191" s="7"/>
    </row>
    <row r="192" customHeight="1" spans="9:12">
      <c r="I192" s="6"/>
      <c r="K192" s="6"/>
      <c r="L192" s="7"/>
    </row>
    <row r="411" customHeight="1" spans="2:2">
      <c r="B411" s="5" t="s">
        <v>38</v>
      </c>
    </row>
  </sheetData>
  <autoFilter ref="A2:P58">
    <extLst/>
  </autoFilter>
  <mergeCells count="11">
    <mergeCell ref="A1:N1"/>
    <mergeCell ref="F2:G2"/>
    <mergeCell ref="H2:I2"/>
    <mergeCell ref="J2:K2"/>
    <mergeCell ref="L2:M2"/>
    <mergeCell ref="A2:A3"/>
    <mergeCell ref="B2:B3"/>
    <mergeCell ref="D2:D3"/>
    <mergeCell ref="E2:E3"/>
    <mergeCell ref="P2:P3"/>
    <mergeCell ref="P47:P48"/>
  </mergeCells>
  <printOptions horizontalCentered="1"/>
  <pageMargins left="0.251388888888889" right="0.251388888888889" top="0.393055555555556" bottom="0.393055555555556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不常用药</vt:lpstr>
      <vt:lpstr>2月份</vt:lpstr>
      <vt:lpstr>3月份</vt:lpstr>
      <vt:lpstr>4月份</vt:lpstr>
      <vt:lpstr>5月份</vt:lpstr>
      <vt:lpstr>6月份</vt:lpstr>
      <vt:lpstr>7月份</vt:lpstr>
      <vt:lpstr>8月份 </vt:lpstr>
      <vt:lpstr>9月份</vt:lpstr>
      <vt:lpstr>1月份盘点表</vt:lpstr>
      <vt:lpstr>10月份</vt:lpstr>
      <vt:lpstr>移交表</vt:lpstr>
      <vt:lpstr>农药肥料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怡冰</cp:lastModifiedBy>
  <dcterms:created xsi:type="dcterms:W3CDTF">2006-09-13T11:21:00Z</dcterms:created>
  <dcterms:modified xsi:type="dcterms:W3CDTF">2023-03-02T08:30:49Z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2052-11.1.0.13020</vt:lpwstr>
  </property>
  <property fmtid="{D5CDD505-2E9C-101B-9397-08002B2CF9AE}" pid="3" name="ICV">
    <vt:lpwstr>7FA48607B15A4671BC0613521773D851</vt:lpwstr>
  </property>
</Properties>
</file>