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保洁用品" sheetId="3" r:id="rId1"/>
    <sheet name="绿化用品" sheetId="6" r:id="rId2"/>
    <sheet name="维修用品" sheetId="7" r:id="rId3"/>
  </sheets>
  <definedNames>
    <definedName name="_xlnm._FilterDatabase" localSheetId="1" hidden="1">绿化用品!$A$4:$S$83</definedName>
  </definedNames>
  <calcPr calcId="144525"/>
</workbook>
</file>

<file path=xl/sharedStrings.xml><?xml version="1.0" encoding="utf-8"?>
<sst xmlns="http://schemas.openxmlformats.org/spreadsheetml/2006/main" count="622" uniqueCount="336">
  <si>
    <t>仓库物资明细表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</si>
  <si>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</t>
  </si>
  <si>
    <t>序号</t>
  </si>
  <si>
    <t>品   名</t>
  </si>
  <si>
    <t>规 格</t>
  </si>
  <si>
    <t>单位</t>
  </si>
  <si>
    <t>单 价</t>
  </si>
  <si>
    <t>警戒库存</t>
  </si>
  <si>
    <t>上月结存</t>
  </si>
  <si>
    <t>本月收入</t>
  </si>
  <si>
    <t>本月发出</t>
  </si>
  <si>
    <t>本月调拨出库</t>
  </si>
  <si>
    <t>本月结存</t>
  </si>
  <si>
    <t>备注</t>
  </si>
  <si>
    <t>常规
月度用量</t>
  </si>
  <si>
    <t>上限
2个月</t>
  </si>
  <si>
    <t>下限
1周</t>
  </si>
  <si>
    <t>数 量</t>
  </si>
  <si>
    <t>金  额</t>
  </si>
  <si>
    <t>数量</t>
  </si>
  <si>
    <t>线手套</t>
  </si>
  <si>
    <t>800g</t>
  </si>
  <si>
    <t>双</t>
  </si>
  <si>
    <t>玻璃清洁剂</t>
  </si>
  <si>
    <t>加仑</t>
  </si>
  <si>
    <t>棉线拖把(圆拖)</t>
  </si>
  <si>
    <t>把</t>
  </si>
  <si>
    <t>瑞丽达全方位平拖</t>
  </si>
  <si>
    <t>007</t>
  </si>
  <si>
    <t>大凤尾扫把</t>
  </si>
  <si>
    <t>小竹扫把</t>
  </si>
  <si>
    <t>捆</t>
  </si>
  <si>
    <t>打毛塑料扫把</t>
  </si>
  <si>
    <t>大洁王撮箕</t>
  </si>
  <si>
    <t>单面不锈钢玻璃刮</t>
  </si>
  <si>
    <t>35cm</t>
  </si>
  <si>
    <t>套</t>
  </si>
  <si>
    <t>推水刮海绵</t>
  </si>
  <si>
    <t>CT76cm</t>
  </si>
  <si>
    <t>张</t>
  </si>
  <si>
    <t>黄边加厚毛头</t>
  </si>
  <si>
    <t>个</t>
  </si>
  <si>
    <t>蓝T柄</t>
  </si>
  <si>
    <t>双节伸缩杆</t>
  </si>
  <si>
    <t>CB 1.2m</t>
  </si>
  <si>
    <t>根</t>
  </si>
  <si>
    <t>AF05003 2.4m双节伸缩杆</t>
  </si>
  <si>
    <t>2.4m</t>
  </si>
  <si>
    <t>盛捷水桶</t>
  </si>
  <si>
    <t>3号</t>
  </si>
  <si>
    <t>黑色垃圾袋</t>
  </si>
  <si>
    <t>1.2*1.4</t>
  </si>
  <si>
    <t>白色垃圾袋</t>
  </si>
  <si>
    <t>45*45</t>
  </si>
  <si>
    <t>云石铲刀</t>
  </si>
  <si>
    <t>AF06301</t>
  </si>
  <si>
    <t>玻璃铲刀刀片</t>
  </si>
  <si>
    <t>塑料鸡毛掸（大）</t>
  </si>
  <si>
    <t>长火钳</t>
  </si>
  <si>
    <t>47cm</t>
  </si>
  <si>
    <t>圆厕刷</t>
  </si>
  <si>
    <t>万清洗衣粉</t>
  </si>
  <si>
    <t>袋</t>
  </si>
  <si>
    <t>絮白A级洗涤剂</t>
  </si>
  <si>
    <t>桶</t>
  </si>
  <si>
    <t>超宝特效洁厕剂</t>
  </si>
  <si>
    <t>去污粉</t>
  </si>
  <si>
    <t>盒</t>
  </si>
  <si>
    <t>康雅强力化油剂</t>
  </si>
  <si>
    <t>KY116</t>
  </si>
  <si>
    <t>保赐利多功能粘胶去除剂</t>
  </si>
  <si>
    <t>450ml</t>
  </si>
  <si>
    <t>瓶</t>
  </si>
  <si>
    <t>中联优氯净</t>
  </si>
  <si>
    <t>中山灭害灵</t>
  </si>
  <si>
    <t>600ml</t>
  </si>
  <si>
    <t>奥之宝空气清新剂</t>
  </si>
  <si>
    <t>不锈钢丝球</t>
  </si>
  <si>
    <t>美琪雅毛巾</t>
  </si>
  <si>
    <t>35*65</t>
  </si>
  <si>
    <t>条</t>
  </si>
  <si>
    <t>大碱</t>
  </si>
  <si>
    <t>25kg</t>
  </si>
  <si>
    <t>奥之宝芳香球</t>
  </si>
  <si>
    <t>OF—019A</t>
  </si>
  <si>
    <t>超宝A型小心地滑</t>
  </si>
  <si>
    <t>棉线排拖</t>
  </si>
  <si>
    <t>60cm</t>
  </si>
  <si>
    <t>超宝豪华尘推</t>
  </si>
  <si>
    <t>110cm</t>
  </si>
  <si>
    <t>豪华尘推</t>
  </si>
  <si>
    <t>V型钢杆胶棉拖</t>
  </si>
  <si>
    <t>超宝豪华尘罩</t>
  </si>
  <si>
    <t>超宝静电尘埃剂</t>
  </si>
  <si>
    <t>广州喷壶</t>
  </si>
  <si>
    <t>C—084</t>
  </si>
  <si>
    <t>黑垫</t>
  </si>
  <si>
    <t>3m17寸</t>
  </si>
  <si>
    <t>片</t>
  </si>
  <si>
    <t>消毒液</t>
  </si>
  <si>
    <t>25KG</t>
  </si>
  <si>
    <t>絮白洗手液</t>
  </si>
  <si>
    <t>恒丰带盖水桶</t>
  </si>
  <si>
    <t>气压水壶</t>
  </si>
  <si>
    <t>3公斤</t>
  </si>
  <si>
    <t>百洁布</t>
  </si>
  <si>
    <t>3M96</t>
  </si>
  <si>
    <t>黑袋</t>
  </si>
  <si>
    <t>55#</t>
  </si>
  <si>
    <t>36#</t>
  </si>
  <si>
    <t>70*90cm</t>
  </si>
  <si>
    <t>天宁檀香</t>
  </si>
  <si>
    <t>女式水鞋</t>
  </si>
  <si>
    <t>纸篓</t>
  </si>
  <si>
    <t>塑料地刷</t>
  </si>
  <si>
    <t>3M17寸黑垫</t>
  </si>
  <si>
    <t>好巴适 双面玻璃清洁器</t>
  </si>
  <si>
    <t>28KG高浓度草酸(白）</t>
  </si>
  <si>
    <t>一鑫28KG高浓度草酸(白）</t>
  </si>
  <si>
    <t>电动喷雾器钢管</t>
  </si>
  <si>
    <t>强牛乳白牛筋手套</t>
  </si>
  <si>
    <t>制表人：杨萍</t>
  </si>
  <si>
    <t>盘点日期：2022年3月31日</t>
  </si>
  <si>
    <t>2023年3月31</t>
  </si>
  <si>
    <t>审核人　：</t>
  </si>
  <si>
    <t>审批人　：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</si>
  <si>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    </t>
  </si>
  <si>
    <t>大十字镐</t>
  </si>
  <si>
    <t>小十字镐</t>
  </si>
  <si>
    <t>胶片手套</t>
  </si>
  <si>
    <t>7G442</t>
  </si>
  <si>
    <t>韩国大齿手据</t>
  </si>
  <si>
    <t>SHL-300</t>
  </si>
  <si>
    <t>油桶</t>
  </si>
  <si>
    <t>30L</t>
  </si>
  <si>
    <t>只</t>
  </si>
  <si>
    <t>国光景翠</t>
  </si>
  <si>
    <t>100g/40瓶</t>
  </si>
  <si>
    <t>国光黄白绿</t>
  </si>
  <si>
    <t>50g/200袋</t>
  </si>
  <si>
    <t>国光根盼</t>
  </si>
  <si>
    <t>200ml/20瓶</t>
  </si>
  <si>
    <t>国光跟多</t>
  </si>
  <si>
    <t>国光健致</t>
  </si>
  <si>
    <t>200*20瓶</t>
  </si>
  <si>
    <t>国光园动力</t>
  </si>
  <si>
    <t>5kg/2桶/件</t>
  </si>
  <si>
    <t>辛硫磷</t>
  </si>
  <si>
    <t>300ml/20瓶</t>
  </si>
  <si>
    <t>300ml/21瓶</t>
  </si>
  <si>
    <t>敌杀死</t>
  </si>
  <si>
    <t>敌敌畏</t>
  </si>
  <si>
    <t>石硫合剂</t>
  </si>
  <si>
    <t>1kg/12瓶</t>
  </si>
  <si>
    <t>小松机油</t>
  </si>
  <si>
    <t>2T/1L</t>
  </si>
  <si>
    <t>刷子</t>
  </si>
  <si>
    <t>6寸</t>
  </si>
  <si>
    <t>斧头</t>
  </si>
  <si>
    <t>喷雾器</t>
  </si>
  <si>
    <t>电动</t>
  </si>
  <si>
    <t>尿素</t>
  </si>
  <si>
    <t>20活接</t>
  </si>
  <si>
    <t>25活接</t>
  </si>
  <si>
    <t>国光甲刻</t>
  </si>
  <si>
    <t>40g/50袋</t>
  </si>
  <si>
    <t>国光生根粉</t>
  </si>
  <si>
    <t>国光多菌灵</t>
  </si>
  <si>
    <t>200g/50袋</t>
  </si>
  <si>
    <t>甲基硫菌灵</t>
  </si>
  <si>
    <t>塑料枪头</t>
  </si>
  <si>
    <t>小锯刀</t>
  </si>
  <si>
    <t>剪股颖草籽</t>
  </si>
  <si>
    <t>公斤</t>
  </si>
  <si>
    <t>草特净</t>
  </si>
  <si>
    <t>磷酸二氢钾</t>
  </si>
  <si>
    <t>批灰刀</t>
  </si>
  <si>
    <t>氧乐果</t>
  </si>
  <si>
    <t>300ml</t>
  </si>
  <si>
    <t>乙酰甲胺磷</t>
  </si>
  <si>
    <t>30%300g</t>
  </si>
  <si>
    <t>国光卓圃</t>
  </si>
  <si>
    <t>200g/20瓶</t>
  </si>
  <si>
    <t>国光乐圃</t>
  </si>
  <si>
    <t>1L*15瓶</t>
  </si>
  <si>
    <t>国光红杀</t>
  </si>
  <si>
    <t>国光必治</t>
  </si>
  <si>
    <t>天王星（农药）</t>
  </si>
  <si>
    <t>包</t>
  </si>
  <si>
    <t>硫酸铜</t>
  </si>
  <si>
    <t>1kg/25袋</t>
  </si>
  <si>
    <t>地虫绝</t>
  </si>
  <si>
    <t>900g/10袋</t>
  </si>
  <si>
    <t>复合肥</t>
  </si>
  <si>
    <t>40kg/25%</t>
  </si>
  <si>
    <t>胶撮箕</t>
  </si>
  <si>
    <t>漆刷</t>
  </si>
  <si>
    <t>5寸</t>
  </si>
  <si>
    <t>遮阴网</t>
  </si>
  <si>
    <t>3针2米/100米</t>
  </si>
  <si>
    <t>卷</t>
  </si>
  <si>
    <t>国光活力源复合肥</t>
  </si>
  <si>
    <t>PYX15喷头/20</t>
  </si>
  <si>
    <t>复合肥（40Kg/25%）</t>
  </si>
  <si>
    <t>耐司机油（4T*1L*20瓶）</t>
  </si>
  <si>
    <t>国光糊涂（500g/12瓶）</t>
  </si>
  <si>
    <t>国光绿杀500g*20袋</t>
  </si>
  <si>
    <t>丸景MHT7510绿篱机</t>
  </si>
  <si>
    <t>台</t>
  </si>
  <si>
    <t>抓耙</t>
  </si>
  <si>
    <t>防水围腰</t>
  </si>
  <si>
    <t>块</t>
  </si>
  <si>
    <t>3针2米/100米85%遮阴网（绿）</t>
  </si>
  <si>
    <t>撕裂膜（新料)</t>
  </si>
  <si>
    <t>1.8米无纺布</t>
  </si>
  <si>
    <t>漆刷5寸</t>
  </si>
  <si>
    <t>工业盐50kg/袋</t>
  </si>
  <si>
    <t>佐川吉高空锯头</t>
  </si>
  <si>
    <t>开拓者U型弯锯KT350-U</t>
  </si>
  <si>
    <t>大树施它活1000g(10袋/1桶）</t>
  </si>
  <si>
    <t>枪头</t>
  </si>
  <si>
    <t>转接头50转25（塑）</t>
  </si>
  <si>
    <t>伸缩喷杆</t>
  </si>
  <si>
    <t>增强管</t>
  </si>
  <si>
    <t>25*15公斤*50米</t>
  </si>
  <si>
    <t>短接管</t>
  </si>
  <si>
    <t>喷灌带</t>
  </si>
  <si>
    <t>25*3孔/200米</t>
  </si>
  <si>
    <t>5g/500袋</t>
  </si>
  <si>
    <t>国光移成</t>
  </si>
  <si>
    <t>盘点日期：</t>
  </si>
  <si>
    <t xml:space="preserve">                             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</si>
  <si>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   </t>
  </si>
  <si>
    <t>电工刀</t>
  </si>
  <si>
    <t>300活动扳手</t>
  </si>
  <si>
    <t>12寸</t>
  </si>
  <si>
    <t>250活动扳手</t>
  </si>
  <si>
    <t>200活动扳手</t>
  </si>
  <si>
    <t>8寸</t>
  </si>
  <si>
    <t>150活动扳手</t>
  </si>
  <si>
    <t>剥线钳</t>
  </si>
  <si>
    <t>管子钳</t>
  </si>
  <si>
    <t>14寸</t>
  </si>
  <si>
    <t>尖嘴钳</t>
  </si>
  <si>
    <t>玻璃胶枪</t>
  </si>
  <si>
    <t>电笔</t>
  </si>
  <si>
    <t>工具包</t>
  </si>
  <si>
    <t>角尺</t>
  </si>
  <si>
    <t>卷尺</t>
  </si>
  <si>
    <t>5米11—5025</t>
  </si>
  <si>
    <t>内六角</t>
  </si>
  <si>
    <t>施工锤</t>
  </si>
  <si>
    <t>2.5p</t>
  </si>
  <si>
    <t>手动疏通器</t>
  </si>
  <si>
    <t>马桶拔</t>
  </si>
  <si>
    <t>强光电筒</t>
  </si>
  <si>
    <t>万用表</t>
  </si>
  <si>
    <t>手电钻</t>
  </si>
  <si>
    <t>FF05—10A</t>
  </si>
  <si>
    <t>冲击钻</t>
  </si>
  <si>
    <t>ZIJ—FF—16</t>
  </si>
  <si>
    <t>角磨机</t>
  </si>
  <si>
    <t>FF04—10B</t>
  </si>
  <si>
    <t>防水胶布</t>
  </si>
  <si>
    <t>水龙头</t>
  </si>
  <si>
    <t>挂锁</t>
  </si>
  <si>
    <t>快开水龙头</t>
  </si>
  <si>
    <t>长把</t>
  </si>
  <si>
    <t>万能伸缩下水管</t>
  </si>
  <si>
    <t>黄油</t>
  </si>
  <si>
    <t>黄油枪</t>
  </si>
  <si>
    <t>30自攻螺丝</t>
  </si>
  <si>
    <t>背丝扣圆</t>
  </si>
  <si>
    <t>胶把钳</t>
  </si>
  <si>
    <t>2.5护套线</t>
  </si>
  <si>
    <t>米</t>
  </si>
  <si>
    <t>脚踏式冲水阀</t>
  </si>
  <si>
    <t>手压式冲水阀</t>
  </si>
  <si>
    <t>小便池冲水阀</t>
  </si>
  <si>
    <t>六角单龙头</t>
  </si>
  <si>
    <t>LED灯泡</t>
  </si>
  <si>
    <t>水管</t>
  </si>
  <si>
    <t>25#</t>
  </si>
  <si>
    <t>龙头芯</t>
  </si>
  <si>
    <t>加长快刀小龙头</t>
  </si>
  <si>
    <t>陶瓷灯头</t>
  </si>
  <si>
    <t>南孚电池</t>
  </si>
  <si>
    <t>5号</t>
  </si>
  <si>
    <t>对</t>
  </si>
  <si>
    <t>7号</t>
  </si>
  <si>
    <t>拆刀片</t>
  </si>
  <si>
    <t>6-12圆头（混凝）</t>
  </si>
  <si>
    <t>平头螺丝刀</t>
  </si>
  <si>
    <t>中号</t>
  </si>
  <si>
    <t>十字螺丝刀</t>
  </si>
  <si>
    <t>大</t>
  </si>
  <si>
    <t>大力钳</t>
  </si>
  <si>
    <t>水管钳</t>
  </si>
  <si>
    <t>25-300</t>
  </si>
  <si>
    <t>12-300</t>
  </si>
  <si>
    <t>1.5平方（多芯线）</t>
  </si>
  <si>
    <t>手锯</t>
  </si>
  <si>
    <t>锯片</t>
  </si>
  <si>
    <t>面盆水龙头</t>
  </si>
  <si>
    <t>玻璃胶</t>
  </si>
  <si>
    <t>筒</t>
  </si>
  <si>
    <t>节能灯</t>
  </si>
  <si>
    <t>13w</t>
  </si>
  <si>
    <t>灯管</t>
  </si>
  <si>
    <t>快开水嘴</t>
  </si>
  <si>
    <t>挂钩</t>
  </si>
  <si>
    <t>6个厘米</t>
  </si>
  <si>
    <t xml:space="preserve">拖把池下水管 </t>
  </si>
  <si>
    <t xml:space="preserve">根 </t>
  </si>
  <si>
    <t>套筒</t>
  </si>
  <si>
    <t>36件</t>
  </si>
  <si>
    <t>拆纸刀</t>
  </si>
  <si>
    <t>5*300扎带</t>
  </si>
  <si>
    <t>切割片</t>
  </si>
  <si>
    <t>25丝口铜球阀</t>
  </si>
  <si>
    <t>5.5麻花钻</t>
  </si>
  <si>
    <t>3.2麻花钻</t>
  </si>
  <si>
    <t>斜口钳子6寸</t>
  </si>
  <si>
    <t>中性硅酮结构胶</t>
  </si>
  <si>
    <t>支</t>
  </si>
  <si>
    <t>DN50下水管连接头</t>
  </si>
  <si>
    <t>扎带</t>
  </si>
  <si>
    <t>8*500</t>
  </si>
  <si>
    <t>钻头</t>
  </si>
  <si>
    <t>304角阀</t>
  </si>
  <si>
    <t>高压管</t>
  </si>
  <si>
    <t>50CM</t>
  </si>
  <si>
    <t>脚踏阀</t>
  </si>
  <si>
    <t>8.5公分</t>
  </si>
  <si>
    <t>2.5电焊条</t>
  </si>
  <si>
    <t xml:space="preserve">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</si>
</sst>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  <numFmt numFmtId="180" formatCode="0.0_ "/>
    <numFmt numFmtId="181" formatCode="0.0_);[Red]\(0.0\)"/>
    <numFmt numFmtId="182" formatCode="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860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5C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76" fontId="2" fillId="7" borderId="1" xfId="0" applyNumberFormat="1" applyFont="1" applyFill="1" applyBorder="1" applyAlignment="1" applyProtection="1">
      <alignment horizontal="center" vertical="center"/>
      <protection locked="0"/>
    </xf>
    <xf numFmtId="178" fontId="2" fillId="8" borderId="1" xfId="0" applyNumberFormat="1" applyFont="1" applyFill="1" applyBorder="1" applyAlignment="1" applyProtection="1">
      <alignment horizontal="center" vertical="center"/>
      <protection locked="0"/>
    </xf>
    <xf numFmtId="176" fontId="2" fillId="8" borderId="1" xfId="0" applyNumberFormat="1" applyFont="1" applyFill="1" applyBorder="1" applyAlignment="1" applyProtection="1">
      <alignment horizontal="center" vertical="center"/>
      <protection locked="0"/>
    </xf>
    <xf numFmtId="176" fontId="2" fillId="9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7" borderId="1" xfId="0" applyNumberFormat="1" applyFont="1" applyFill="1" applyBorder="1" applyAlignment="1" applyProtection="1">
      <alignment horizontal="center" vertical="center"/>
      <protection locked="0"/>
    </xf>
    <xf numFmtId="177" fontId="2" fillId="8" borderId="1" xfId="0" applyNumberFormat="1" applyFont="1" applyFill="1" applyBorder="1" applyAlignment="1" applyProtection="1">
      <alignment horizontal="center" vertical="center"/>
      <protection locked="0"/>
    </xf>
    <xf numFmtId="177" fontId="2" fillId="9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176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2" fillId="1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79" fontId="8" fillId="6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7" fontId="8" fillId="6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2" borderId="6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82" fontId="8" fillId="0" borderId="0" xfId="0" applyNumberFormat="1" applyFont="1" applyFill="1" applyBorder="1" applyAlignment="1">
      <alignment vertical="center"/>
    </xf>
    <xf numFmtId="181" fontId="12" fillId="2" borderId="1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0" fillId="6" borderId="3" xfId="0" applyFont="1" applyFill="1" applyBorder="1">
      <alignment vertical="center"/>
    </xf>
    <xf numFmtId="176" fontId="7" fillId="6" borderId="1" xfId="0" applyNumberFormat="1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179" fontId="13" fillId="6" borderId="1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179" fontId="12" fillId="2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3" fontId="8" fillId="2" borderId="6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7" fontId="12" fillId="6" borderId="1" xfId="0" applyNumberFormat="1" applyFont="1" applyFill="1" applyBorder="1" applyAlignment="1">
      <alignment horizontal="center" vertical="center" wrapText="1"/>
    </xf>
    <xf numFmtId="178" fontId="12" fillId="6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7"/>
  <sheetViews>
    <sheetView zoomScale="115" zoomScaleNormal="115" workbookViewId="0">
      <pane ySplit="4" topLeftCell="A54" activePane="bottomLeft" state="frozen"/>
      <selection/>
      <selection pane="bottomLeft" activeCell="R21" sqref="R21"/>
    </sheetView>
  </sheetViews>
  <sheetFormatPr defaultColWidth="9" defaultRowHeight="13.5"/>
  <cols>
    <col min="1" max="1" width="4.5" customWidth="1"/>
    <col min="2" max="2" width="14.25" customWidth="1"/>
    <col min="4" max="4" width="5.75" customWidth="1"/>
    <col min="5" max="5" width="8.125" customWidth="1"/>
    <col min="6" max="6" width="6.75" style="2" customWidth="1"/>
    <col min="7" max="7" width="4.88333333333333" style="2" customWidth="1"/>
    <col min="8" max="8" width="4.78333333333333" style="2" customWidth="1"/>
    <col min="9" max="9" width="6.2" style="2" customWidth="1"/>
    <col min="10" max="10" width="10.65" customWidth="1"/>
    <col min="11" max="11" width="5.625" customWidth="1"/>
    <col min="12" max="12" width="8.375" customWidth="1"/>
    <col min="13" max="13" width="4.625" customWidth="1"/>
    <col min="14" max="14" width="8.375" customWidth="1"/>
    <col min="15" max="15" width="6.25" customWidth="1"/>
    <col min="16" max="18" width="8.375" customWidth="1"/>
    <col min="19" max="19" width="9.2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36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spans="1:19">
      <c r="A5" s="77">
        <v>1</v>
      </c>
      <c r="B5" s="127" t="s">
        <v>20</v>
      </c>
      <c r="C5" s="128" t="s">
        <v>21</v>
      </c>
      <c r="D5" s="127" t="s">
        <v>22</v>
      </c>
      <c r="E5" s="129">
        <v>1</v>
      </c>
      <c r="F5" s="20"/>
      <c r="G5" s="20"/>
      <c r="H5" s="20"/>
      <c r="I5" s="27">
        <v>4</v>
      </c>
      <c r="J5" s="47">
        <f>E5*I5</f>
        <v>4</v>
      </c>
      <c r="K5" s="48">
        <v>0</v>
      </c>
      <c r="L5" s="47">
        <f>E5*K5</f>
        <v>0</v>
      </c>
      <c r="M5" s="136">
        <v>2</v>
      </c>
      <c r="N5" s="47">
        <f>E5*M5</f>
        <v>2</v>
      </c>
      <c r="O5" s="98">
        <v>0</v>
      </c>
      <c r="P5" s="47">
        <f t="shared" ref="P5:P37" si="0">E5*O5</f>
        <v>0</v>
      </c>
      <c r="Q5" s="54">
        <v>2</v>
      </c>
      <c r="R5" s="47">
        <f>E5*Q5</f>
        <v>2</v>
      </c>
      <c r="S5" s="77"/>
    </row>
    <row r="6" s="76" customFormat="1" ht="12.95" customHeight="1" spans="1:19">
      <c r="A6" s="77">
        <v>2</v>
      </c>
      <c r="B6" s="127" t="s">
        <v>23</v>
      </c>
      <c r="C6" s="128"/>
      <c r="D6" s="127" t="s">
        <v>24</v>
      </c>
      <c r="E6" s="129">
        <v>16.25</v>
      </c>
      <c r="F6" s="130"/>
      <c r="G6" s="130"/>
      <c r="H6" s="130"/>
      <c r="I6" s="93">
        <v>3</v>
      </c>
      <c r="J6" s="47">
        <f t="shared" ref="J6:J37" si="1">E6*I6</f>
        <v>48.75</v>
      </c>
      <c r="K6" s="136">
        <v>0</v>
      </c>
      <c r="L6" s="47">
        <f t="shared" ref="L6:L37" si="2">E6*K6</f>
        <v>0</v>
      </c>
      <c r="M6" s="134">
        <v>0</v>
      </c>
      <c r="N6" s="47">
        <f t="shared" ref="N6:N37" si="3">E6*M6</f>
        <v>0</v>
      </c>
      <c r="O6" s="101">
        <v>0</v>
      </c>
      <c r="P6" s="47">
        <f t="shared" si="0"/>
        <v>0</v>
      </c>
      <c r="Q6" s="103">
        <v>3</v>
      </c>
      <c r="R6" s="47">
        <f t="shared" ref="R6:R37" si="4">E6*Q6</f>
        <v>48.75</v>
      </c>
      <c r="S6" s="96"/>
    </row>
    <row r="7" s="76" customFormat="1" spans="1:19">
      <c r="A7" s="77">
        <v>3</v>
      </c>
      <c r="B7" s="49" t="s">
        <v>25</v>
      </c>
      <c r="C7" s="128"/>
      <c r="D7" s="91" t="s">
        <v>26</v>
      </c>
      <c r="E7" s="129">
        <v>8</v>
      </c>
      <c r="F7" s="130">
        <v>3</v>
      </c>
      <c r="G7" s="130">
        <v>6</v>
      </c>
      <c r="H7" s="130">
        <v>1</v>
      </c>
      <c r="I7" s="93">
        <v>9</v>
      </c>
      <c r="J7" s="47">
        <f t="shared" si="1"/>
        <v>72</v>
      </c>
      <c r="K7" s="136">
        <v>0</v>
      </c>
      <c r="L7" s="47">
        <f t="shared" si="2"/>
        <v>0</v>
      </c>
      <c r="M7" s="136">
        <v>2</v>
      </c>
      <c r="N7" s="47">
        <f t="shared" si="3"/>
        <v>16</v>
      </c>
      <c r="O7" s="101">
        <v>0</v>
      </c>
      <c r="P7" s="47">
        <f t="shared" si="0"/>
        <v>0</v>
      </c>
      <c r="Q7" s="54">
        <v>7</v>
      </c>
      <c r="R7" s="47">
        <f t="shared" si="4"/>
        <v>56</v>
      </c>
      <c r="S7" s="96"/>
    </row>
    <row r="8" s="76" customFormat="1" spans="1:19">
      <c r="A8" s="77">
        <v>4</v>
      </c>
      <c r="B8" s="49" t="s">
        <v>27</v>
      </c>
      <c r="C8" s="131" t="s">
        <v>28</v>
      </c>
      <c r="D8" s="91" t="s">
        <v>26</v>
      </c>
      <c r="E8" s="92">
        <v>41</v>
      </c>
      <c r="F8" s="93"/>
      <c r="G8" s="93"/>
      <c r="H8" s="93"/>
      <c r="I8" s="93">
        <v>1</v>
      </c>
      <c r="J8" s="47">
        <f t="shared" si="1"/>
        <v>41</v>
      </c>
      <c r="K8" s="136">
        <v>0</v>
      </c>
      <c r="L8" s="47">
        <f t="shared" si="2"/>
        <v>0</v>
      </c>
      <c r="M8" s="48">
        <v>0</v>
      </c>
      <c r="N8" s="47">
        <f t="shared" si="3"/>
        <v>0</v>
      </c>
      <c r="O8" s="101">
        <v>0</v>
      </c>
      <c r="P8" s="47">
        <f t="shared" si="0"/>
        <v>0</v>
      </c>
      <c r="Q8" s="54">
        <f>I8+K8-M8-O8</f>
        <v>1</v>
      </c>
      <c r="R8" s="47">
        <f t="shared" si="4"/>
        <v>41</v>
      </c>
      <c r="S8" s="96"/>
    </row>
    <row r="9" s="123" customFormat="1" spans="1:19">
      <c r="A9" s="77">
        <v>5</v>
      </c>
      <c r="B9" s="49" t="s">
        <v>29</v>
      </c>
      <c r="C9" s="49"/>
      <c r="D9" s="49" t="s">
        <v>26</v>
      </c>
      <c r="E9" s="92">
        <v>9.3</v>
      </c>
      <c r="F9" s="93">
        <v>4</v>
      </c>
      <c r="G9" s="93">
        <v>8</v>
      </c>
      <c r="H9" s="93">
        <v>1</v>
      </c>
      <c r="I9" s="93">
        <v>9</v>
      </c>
      <c r="J9" s="47">
        <f t="shared" si="1"/>
        <v>83.7</v>
      </c>
      <c r="K9" s="134">
        <v>0</v>
      </c>
      <c r="L9" s="47">
        <f t="shared" si="2"/>
        <v>0</v>
      </c>
      <c r="M9" s="48">
        <v>1</v>
      </c>
      <c r="N9" s="47">
        <f t="shared" si="3"/>
        <v>9.3</v>
      </c>
      <c r="O9" s="137">
        <v>0</v>
      </c>
      <c r="P9" s="47">
        <f t="shared" si="0"/>
        <v>0</v>
      </c>
      <c r="Q9" s="27">
        <v>8</v>
      </c>
      <c r="R9" s="47">
        <f t="shared" si="4"/>
        <v>74.4</v>
      </c>
      <c r="S9" s="49"/>
    </row>
    <row r="10" s="76" customFormat="1" ht="14" customHeight="1" spans="1:19">
      <c r="A10" s="96">
        <v>6</v>
      </c>
      <c r="B10" s="49" t="s">
        <v>30</v>
      </c>
      <c r="C10" s="49"/>
      <c r="D10" s="49" t="s">
        <v>31</v>
      </c>
      <c r="E10" s="92">
        <v>27</v>
      </c>
      <c r="F10" s="93">
        <v>10</v>
      </c>
      <c r="G10" s="93">
        <v>20</v>
      </c>
      <c r="H10" s="93">
        <v>3</v>
      </c>
      <c r="I10" s="93">
        <v>14</v>
      </c>
      <c r="J10" s="97">
        <f t="shared" si="1"/>
        <v>378</v>
      </c>
      <c r="K10" s="136">
        <v>20</v>
      </c>
      <c r="L10" s="97">
        <f t="shared" si="2"/>
        <v>540</v>
      </c>
      <c r="M10" s="136">
        <v>2</v>
      </c>
      <c r="N10" s="97">
        <f t="shared" si="3"/>
        <v>54</v>
      </c>
      <c r="O10" s="101">
        <v>0</v>
      </c>
      <c r="P10" s="97">
        <f t="shared" si="0"/>
        <v>0</v>
      </c>
      <c r="Q10" s="103">
        <v>32</v>
      </c>
      <c r="R10" s="97">
        <f t="shared" si="4"/>
        <v>864</v>
      </c>
      <c r="S10" s="96"/>
    </row>
    <row r="11" s="76" customFormat="1" spans="1:19">
      <c r="A11" s="77">
        <v>7</v>
      </c>
      <c r="B11" s="49" t="s">
        <v>32</v>
      </c>
      <c r="C11" s="49">
        <v>215</v>
      </c>
      <c r="D11" s="49" t="s">
        <v>26</v>
      </c>
      <c r="E11" s="92">
        <v>4.3</v>
      </c>
      <c r="F11" s="93">
        <v>3</v>
      </c>
      <c r="G11" s="93">
        <v>6</v>
      </c>
      <c r="H11" s="93">
        <v>1</v>
      </c>
      <c r="I11" s="93">
        <v>9</v>
      </c>
      <c r="J11" s="47">
        <f t="shared" si="1"/>
        <v>38.7</v>
      </c>
      <c r="K11" s="136">
        <v>0</v>
      </c>
      <c r="L11" s="47">
        <f t="shared" si="2"/>
        <v>0</v>
      </c>
      <c r="M11" s="136">
        <v>0</v>
      </c>
      <c r="N11" s="47">
        <f t="shared" si="3"/>
        <v>0</v>
      </c>
      <c r="O11" s="101">
        <v>0</v>
      </c>
      <c r="P11" s="47">
        <f t="shared" si="0"/>
        <v>0</v>
      </c>
      <c r="Q11" s="54">
        <f t="shared" ref="Q10:Q17" si="5">I11+K11-M11-O11</f>
        <v>9</v>
      </c>
      <c r="R11" s="47">
        <f t="shared" si="4"/>
        <v>38.7</v>
      </c>
      <c r="S11" s="96"/>
    </row>
    <row r="12" s="76" customFormat="1" spans="1:19">
      <c r="A12" s="77">
        <v>8</v>
      </c>
      <c r="B12" s="49" t="s">
        <v>33</v>
      </c>
      <c r="C12" s="49"/>
      <c r="D12" s="49" t="s">
        <v>26</v>
      </c>
      <c r="E12" s="92">
        <v>6.5</v>
      </c>
      <c r="F12" s="93"/>
      <c r="G12" s="93"/>
      <c r="H12" s="93"/>
      <c r="I12" s="93">
        <v>12</v>
      </c>
      <c r="J12" s="47">
        <f t="shared" si="1"/>
        <v>78</v>
      </c>
      <c r="K12" s="136">
        <v>0</v>
      </c>
      <c r="L12" s="47">
        <f t="shared" si="2"/>
        <v>0</v>
      </c>
      <c r="M12" s="134">
        <v>0</v>
      </c>
      <c r="N12" s="47">
        <f t="shared" si="3"/>
        <v>0</v>
      </c>
      <c r="O12" s="101">
        <v>0</v>
      </c>
      <c r="P12" s="47">
        <f t="shared" si="0"/>
        <v>0</v>
      </c>
      <c r="Q12" s="54">
        <f t="shared" si="5"/>
        <v>12</v>
      </c>
      <c r="R12" s="47">
        <f t="shared" si="4"/>
        <v>78</v>
      </c>
      <c r="S12" s="96"/>
    </row>
    <row r="13" s="76" customFormat="1" spans="1:19">
      <c r="A13" s="77">
        <v>9</v>
      </c>
      <c r="B13" s="49" t="s">
        <v>34</v>
      </c>
      <c r="C13" s="49" t="s">
        <v>35</v>
      </c>
      <c r="D13" s="49" t="s">
        <v>36</v>
      </c>
      <c r="E13" s="92">
        <v>10</v>
      </c>
      <c r="F13" s="93"/>
      <c r="G13" s="93"/>
      <c r="H13" s="93"/>
      <c r="I13" s="93">
        <v>5</v>
      </c>
      <c r="J13" s="47">
        <f t="shared" si="1"/>
        <v>50</v>
      </c>
      <c r="K13" s="136">
        <v>0</v>
      </c>
      <c r="L13" s="47">
        <f t="shared" si="2"/>
        <v>0</v>
      </c>
      <c r="M13" s="136">
        <v>0</v>
      </c>
      <c r="N13" s="47">
        <f t="shared" si="3"/>
        <v>0</v>
      </c>
      <c r="O13" s="101">
        <v>0</v>
      </c>
      <c r="P13" s="47">
        <f t="shared" si="0"/>
        <v>0</v>
      </c>
      <c r="Q13" s="103">
        <f t="shared" si="5"/>
        <v>5</v>
      </c>
      <c r="R13" s="47">
        <f t="shared" si="4"/>
        <v>50</v>
      </c>
      <c r="S13" s="96"/>
    </row>
    <row r="14" s="76" customFormat="1" spans="1:19">
      <c r="A14" s="77">
        <v>10</v>
      </c>
      <c r="B14" s="49" t="s">
        <v>37</v>
      </c>
      <c r="C14" s="49" t="s">
        <v>38</v>
      </c>
      <c r="D14" s="49" t="s">
        <v>39</v>
      </c>
      <c r="E14" s="92">
        <v>19.44</v>
      </c>
      <c r="F14" s="93"/>
      <c r="G14" s="93"/>
      <c r="H14" s="93"/>
      <c r="I14" s="93">
        <v>4</v>
      </c>
      <c r="J14" s="47">
        <f t="shared" si="1"/>
        <v>77.76</v>
      </c>
      <c r="K14" s="134">
        <v>0</v>
      </c>
      <c r="L14" s="47">
        <f t="shared" si="2"/>
        <v>0</v>
      </c>
      <c r="M14" s="48">
        <v>0</v>
      </c>
      <c r="N14" s="47">
        <f t="shared" si="3"/>
        <v>0</v>
      </c>
      <c r="O14" s="101">
        <v>0</v>
      </c>
      <c r="P14" s="47">
        <f t="shared" si="0"/>
        <v>0</v>
      </c>
      <c r="Q14" s="54">
        <f t="shared" si="5"/>
        <v>4</v>
      </c>
      <c r="R14" s="47">
        <f t="shared" si="4"/>
        <v>77.76</v>
      </c>
      <c r="S14" s="96"/>
    </row>
    <row r="15" spans="1:19">
      <c r="A15" s="77">
        <v>11</v>
      </c>
      <c r="B15" s="49" t="s">
        <v>40</v>
      </c>
      <c r="C15" s="49" t="s">
        <v>35</v>
      </c>
      <c r="D15" s="49" t="s">
        <v>41</v>
      </c>
      <c r="E15" s="92">
        <v>2.7</v>
      </c>
      <c r="F15" s="27"/>
      <c r="G15" s="27"/>
      <c r="H15" s="27"/>
      <c r="I15" s="27">
        <v>8</v>
      </c>
      <c r="J15" s="47">
        <f t="shared" si="1"/>
        <v>21.6</v>
      </c>
      <c r="K15" s="48">
        <v>0</v>
      </c>
      <c r="L15" s="47">
        <f t="shared" si="2"/>
        <v>0</v>
      </c>
      <c r="M15" s="48">
        <v>0</v>
      </c>
      <c r="N15" s="47">
        <f t="shared" si="3"/>
        <v>0</v>
      </c>
      <c r="O15" s="98">
        <v>0</v>
      </c>
      <c r="P15" s="47">
        <f t="shared" si="0"/>
        <v>0</v>
      </c>
      <c r="Q15" s="54">
        <f t="shared" si="5"/>
        <v>8</v>
      </c>
      <c r="R15" s="47">
        <f t="shared" si="4"/>
        <v>21.6</v>
      </c>
      <c r="S15" s="77"/>
    </row>
    <row r="16" spans="1:19">
      <c r="A16" s="77">
        <v>12</v>
      </c>
      <c r="B16" s="49" t="s">
        <v>42</v>
      </c>
      <c r="C16" s="49" t="s">
        <v>35</v>
      </c>
      <c r="D16" s="91" t="s">
        <v>41</v>
      </c>
      <c r="E16" s="92">
        <v>3.2</v>
      </c>
      <c r="F16" s="27"/>
      <c r="G16" s="27"/>
      <c r="H16" s="27"/>
      <c r="I16" s="27">
        <v>4</v>
      </c>
      <c r="J16" s="47">
        <f t="shared" si="1"/>
        <v>12.8</v>
      </c>
      <c r="K16" s="48">
        <v>0</v>
      </c>
      <c r="L16" s="47">
        <f t="shared" si="2"/>
        <v>0</v>
      </c>
      <c r="M16" s="48">
        <v>0</v>
      </c>
      <c r="N16" s="47">
        <f t="shared" si="3"/>
        <v>0</v>
      </c>
      <c r="O16" s="98">
        <v>0</v>
      </c>
      <c r="P16" s="47">
        <f t="shared" si="0"/>
        <v>0</v>
      </c>
      <c r="Q16" s="54">
        <f t="shared" si="5"/>
        <v>4</v>
      </c>
      <c r="R16" s="47">
        <f t="shared" si="4"/>
        <v>12.8</v>
      </c>
      <c r="S16" s="77"/>
    </row>
    <row r="17" spans="1:19">
      <c r="A17" s="77">
        <v>13</v>
      </c>
      <c r="B17" s="49" t="s">
        <v>43</v>
      </c>
      <c r="C17" s="49" t="s">
        <v>44</v>
      </c>
      <c r="D17" s="91" t="s">
        <v>45</v>
      </c>
      <c r="E17" s="92">
        <v>10</v>
      </c>
      <c r="F17" s="27"/>
      <c r="G17" s="27"/>
      <c r="H17" s="27"/>
      <c r="I17" s="27">
        <v>1</v>
      </c>
      <c r="J17" s="47">
        <f t="shared" si="1"/>
        <v>10</v>
      </c>
      <c r="K17" s="48">
        <v>0</v>
      </c>
      <c r="L17" s="47">
        <f t="shared" si="2"/>
        <v>0</v>
      </c>
      <c r="M17" s="48">
        <v>0</v>
      </c>
      <c r="N17" s="47">
        <f t="shared" si="3"/>
        <v>0</v>
      </c>
      <c r="O17" s="98">
        <v>0</v>
      </c>
      <c r="P17" s="47">
        <f t="shared" si="0"/>
        <v>0</v>
      </c>
      <c r="Q17" s="54">
        <f t="shared" si="5"/>
        <v>1</v>
      </c>
      <c r="R17" s="47">
        <f t="shared" si="4"/>
        <v>10</v>
      </c>
      <c r="S17" s="77"/>
    </row>
    <row r="18" ht="24" spans="1:19">
      <c r="A18" s="77">
        <v>14</v>
      </c>
      <c r="B18" s="132" t="s">
        <v>46</v>
      </c>
      <c r="C18" s="49" t="s">
        <v>47</v>
      </c>
      <c r="D18" s="91" t="s">
        <v>45</v>
      </c>
      <c r="E18" s="92">
        <v>20</v>
      </c>
      <c r="F18" s="27"/>
      <c r="G18" s="27"/>
      <c r="H18" s="27"/>
      <c r="I18" s="27">
        <v>0</v>
      </c>
      <c r="J18" s="47">
        <f t="shared" si="1"/>
        <v>0</v>
      </c>
      <c r="K18" s="136">
        <v>0</v>
      </c>
      <c r="L18" s="47">
        <f t="shared" si="2"/>
        <v>0</v>
      </c>
      <c r="M18" s="136">
        <v>0</v>
      </c>
      <c r="N18" s="47">
        <f t="shared" si="3"/>
        <v>0</v>
      </c>
      <c r="O18" s="98">
        <v>0</v>
      </c>
      <c r="P18" s="47">
        <f t="shared" si="0"/>
        <v>0</v>
      </c>
      <c r="Q18" s="54">
        <v>0</v>
      </c>
      <c r="R18" s="47">
        <f t="shared" si="4"/>
        <v>0</v>
      </c>
      <c r="S18" s="77"/>
    </row>
    <row r="19" spans="1:19">
      <c r="A19" s="77">
        <v>15</v>
      </c>
      <c r="B19" s="49" t="s">
        <v>48</v>
      </c>
      <c r="C19" s="49" t="s">
        <v>49</v>
      </c>
      <c r="D19" s="91" t="s">
        <v>41</v>
      </c>
      <c r="E19" s="92">
        <v>10</v>
      </c>
      <c r="F19" s="27"/>
      <c r="G19" s="27"/>
      <c r="H19" s="27"/>
      <c r="I19" s="27">
        <v>2</v>
      </c>
      <c r="J19" s="47">
        <f t="shared" si="1"/>
        <v>20</v>
      </c>
      <c r="K19" s="136">
        <v>0</v>
      </c>
      <c r="L19" s="47">
        <f t="shared" si="2"/>
        <v>0</v>
      </c>
      <c r="M19" s="136">
        <v>0</v>
      </c>
      <c r="N19" s="47">
        <f t="shared" si="3"/>
        <v>0</v>
      </c>
      <c r="O19" s="98">
        <v>0</v>
      </c>
      <c r="P19" s="47">
        <f t="shared" si="0"/>
        <v>0</v>
      </c>
      <c r="Q19" s="54">
        <f t="shared" ref="Q19:Q32" si="6">I19+K19-M19-O19</f>
        <v>2</v>
      </c>
      <c r="R19" s="47">
        <f t="shared" si="4"/>
        <v>20</v>
      </c>
      <c r="S19" s="77"/>
    </row>
    <row r="20" spans="1:19">
      <c r="A20" s="77">
        <v>16</v>
      </c>
      <c r="B20" s="49" t="s">
        <v>50</v>
      </c>
      <c r="C20" s="49" t="s">
        <v>51</v>
      </c>
      <c r="D20" s="91" t="s">
        <v>41</v>
      </c>
      <c r="E20" s="92">
        <v>1.5</v>
      </c>
      <c r="F20" s="27">
        <v>50</v>
      </c>
      <c r="G20" s="27">
        <v>100</v>
      </c>
      <c r="H20" s="27">
        <v>10</v>
      </c>
      <c r="I20" s="27">
        <v>2480</v>
      </c>
      <c r="J20" s="47">
        <f t="shared" si="1"/>
        <v>3720</v>
      </c>
      <c r="K20" s="136">
        <v>0</v>
      </c>
      <c r="L20" s="47">
        <f t="shared" si="2"/>
        <v>0</v>
      </c>
      <c r="M20" s="48">
        <v>70</v>
      </c>
      <c r="N20" s="47">
        <f t="shared" si="3"/>
        <v>105</v>
      </c>
      <c r="O20" s="98">
        <v>0</v>
      </c>
      <c r="P20" s="47">
        <f t="shared" si="0"/>
        <v>0</v>
      </c>
      <c r="Q20" s="54">
        <v>2410</v>
      </c>
      <c r="R20" s="47">
        <f t="shared" si="4"/>
        <v>3615</v>
      </c>
      <c r="S20" s="77"/>
    </row>
    <row r="21" spans="1:19">
      <c r="A21" s="77">
        <v>17</v>
      </c>
      <c r="B21" s="49" t="s">
        <v>52</v>
      </c>
      <c r="C21" s="49" t="s">
        <v>53</v>
      </c>
      <c r="D21" s="49" t="s">
        <v>26</v>
      </c>
      <c r="E21" s="92">
        <v>2</v>
      </c>
      <c r="F21" s="27"/>
      <c r="G21" s="27"/>
      <c r="H21" s="27"/>
      <c r="I21" s="27">
        <v>7</v>
      </c>
      <c r="J21" s="47">
        <f t="shared" si="1"/>
        <v>14</v>
      </c>
      <c r="K21" s="134">
        <v>0</v>
      </c>
      <c r="L21" s="47">
        <f t="shared" si="2"/>
        <v>0</v>
      </c>
      <c r="M21" s="48">
        <v>0</v>
      </c>
      <c r="N21" s="47">
        <f t="shared" si="3"/>
        <v>0</v>
      </c>
      <c r="O21" s="98">
        <v>0</v>
      </c>
      <c r="P21" s="47">
        <f t="shared" si="0"/>
        <v>0</v>
      </c>
      <c r="Q21" s="54">
        <f t="shared" si="6"/>
        <v>7</v>
      </c>
      <c r="R21" s="47">
        <f t="shared" si="4"/>
        <v>14</v>
      </c>
      <c r="S21" s="77"/>
    </row>
    <row r="22" ht="12" customHeight="1" spans="1:19">
      <c r="A22" s="77">
        <v>18</v>
      </c>
      <c r="B22" s="49" t="s">
        <v>54</v>
      </c>
      <c r="C22" s="49" t="s">
        <v>55</v>
      </c>
      <c r="D22" s="91" t="s">
        <v>26</v>
      </c>
      <c r="E22" s="92">
        <v>4</v>
      </c>
      <c r="F22" s="27"/>
      <c r="G22" s="27"/>
      <c r="H22" s="27"/>
      <c r="I22" s="27">
        <v>4</v>
      </c>
      <c r="J22" s="47">
        <f t="shared" si="1"/>
        <v>16</v>
      </c>
      <c r="K22" s="136">
        <v>0</v>
      </c>
      <c r="L22" s="47">
        <f t="shared" si="2"/>
        <v>0</v>
      </c>
      <c r="M22" s="48">
        <v>0</v>
      </c>
      <c r="N22" s="47">
        <f t="shared" si="3"/>
        <v>0</v>
      </c>
      <c r="O22" s="98">
        <v>0</v>
      </c>
      <c r="P22" s="47">
        <f t="shared" si="0"/>
        <v>0</v>
      </c>
      <c r="Q22" s="54">
        <f t="shared" si="6"/>
        <v>4</v>
      </c>
      <c r="R22" s="47">
        <f t="shared" si="4"/>
        <v>16</v>
      </c>
      <c r="S22" s="77"/>
    </row>
    <row r="23" spans="1:19">
      <c r="A23" s="77">
        <v>19</v>
      </c>
      <c r="B23" s="49" t="s">
        <v>56</v>
      </c>
      <c r="C23" s="49"/>
      <c r="D23" s="91" t="s">
        <v>26</v>
      </c>
      <c r="E23" s="92">
        <v>0.5</v>
      </c>
      <c r="F23" s="29"/>
      <c r="G23" s="29"/>
      <c r="H23" s="29"/>
      <c r="I23" s="29">
        <v>18</v>
      </c>
      <c r="J23" s="47">
        <f t="shared" si="1"/>
        <v>9</v>
      </c>
      <c r="K23" s="136">
        <v>0</v>
      </c>
      <c r="L23" s="47">
        <f t="shared" si="2"/>
        <v>0</v>
      </c>
      <c r="M23" s="136">
        <v>1</v>
      </c>
      <c r="N23" s="47">
        <f t="shared" si="3"/>
        <v>0.5</v>
      </c>
      <c r="O23" s="98">
        <v>0</v>
      </c>
      <c r="P23" s="47">
        <f t="shared" si="0"/>
        <v>0</v>
      </c>
      <c r="Q23" s="54">
        <f t="shared" si="6"/>
        <v>17</v>
      </c>
      <c r="R23" s="47">
        <f t="shared" si="4"/>
        <v>8.5</v>
      </c>
      <c r="S23" s="77"/>
    </row>
    <row r="24" spans="1:19">
      <c r="A24" s="77">
        <v>20</v>
      </c>
      <c r="B24" s="82" t="s">
        <v>57</v>
      </c>
      <c r="C24" s="82"/>
      <c r="D24" s="86" t="s">
        <v>26</v>
      </c>
      <c r="E24" s="87">
        <v>8</v>
      </c>
      <c r="F24" s="29"/>
      <c r="G24" s="29"/>
      <c r="H24" s="29"/>
      <c r="I24" s="29">
        <v>4</v>
      </c>
      <c r="J24" s="47">
        <f t="shared" si="1"/>
        <v>32</v>
      </c>
      <c r="K24" s="136">
        <v>0</v>
      </c>
      <c r="L24" s="47">
        <f t="shared" si="2"/>
        <v>0</v>
      </c>
      <c r="M24" s="134">
        <v>1</v>
      </c>
      <c r="N24" s="47">
        <f t="shared" si="3"/>
        <v>8</v>
      </c>
      <c r="O24" s="98">
        <v>0</v>
      </c>
      <c r="P24" s="47">
        <f t="shared" si="0"/>
        <v>0</v>
      </c>
      <c r="Q24" s="138">
        <f t="shared" si="6"/>
        <v>3</v>
      </c>
      <c r="R24" s="47">
        <f t="shared" si="4"/>
        <v>24</v>
      </c>
      <c r="S24" s="77"/>
    </row>
    <row r="25" spans="1:19">
      <c r="A25" s="77">
        <v>21</v>
      </c>
      <c r="B25" s="82" t="s">
        <v>58</v>
      </c>
      <c r="C25" s="82" t="s">
        <v>59</v>
      </c>
      <c r="D25" s="86" t="s">
        <v>26</v>
      </c>
      <c r="E25" s="87">
        <v>5.4</v>
      </c>
      <c r="F25" s="29"/>
      <c r="G25" s="29"/>
      <c r="H25" s="29"/>
      <c r="I25" s="29">
        <v>5</v>
      </c>
      <c r="J25" s="47">
        <f t="shared" si="1"/>
        <v>27</v>
      </c>
      <c r="K25" s="134">
        <v>0</v>
      </c>
      <c r="L25" s="47">
        <f t="shared" si="2"/>
        <v>0</v>
      </c>
      <c r="M25" s="136">
        <v>0</v>
      </c>
      <c r="N25" s="47">
        <f t="shared" si="3"/>
        <v>0</v>
      </c>
      <c r="O25" s="98">
        <v>0</v>
      </c>
      <c r="P25" s="47">
        <f t="shared" si="0"/>
        <v>0</v>
      </c>
      <c r="Q25" s="54">
        <f t="shared" si="6"/>
        <v>5</v>
      </c>
      <c r="R25" s="47">
        <f t="shared" si="4"/>
        <v>27</v>
      </c>
      <c r="S25" s="77"/>
    </row>
    <row r="26" spans="1:19">
      <c r="A26" s="77">
        <v>22</v>
      </c>
      <c r="B26" s="82" t="s">
        <v>60</v>
      </c>
      <c r="C26" s="82">
        <v>4011</v>
      </c>
      <c r="D26" s="86" t="s">
        <v>26</v>
      </c>
      <c r="E26" s="87">
        <v>2.7</v>
      </c>
      <c r="F26" s="29">
        <v>2</v>
      </c>
      <c r="G26" s="29">
        <v>4</v>
      </c>
      <c r="H26" s="29">
        <v>1</v>
      </c>
      <c r="I26" s="29">
        <v>14</v>
      </c>
      <c r="J26" s="47">
        <f t="shared" si="1"/>
        <v>37.8</v>
      </c>
      <c r="K26" s="136">
        <v>0</v>
      </c>
      <c r="L26" s="47">
        <f t="shared" si="2"/>
        <v>0</v>
      </c>
      <c r="M26" s="136">
        <v>0</v>
      </c>
      <c r="N26" s="47">
        <f t="shared" si="3"/>
        <v>0</v>
      </c>
      <c r="O26" s="98">
        <v>0</v>
      </c>
      <c r="P26" s="47">
        <f t="shared" si="0"/>
        <v>0</v>
      </c>
      <c r="Q26" s="54">
        <f t="shared" si="6"/>
        <v>14</v>
      </c>
      <c r="R26" s="47">
        <f t="shared" si="4"/>
        <v>37.8</v>
      </c>
      <c r="S26" s="77"/>
    </row>
    <row r="27" s="2" customFormat="1" spans="1:19">
      <c r="A27" s="77">
        <v>23</v>
      </c>
      <c r="B27" s="49" t="s">
        <v>61</v>
      </c>
      <c r="C27" s="49"/>
      <c r="D27" s="91" t="s">
        <v>62</v>
      </c>
      <c r="E27" s="92">
        <v>38</v>
      </c>
      <c r="F27" s="29">
        <v>0.5</v>
      </c>
      <c r="G27" s="29">
        <v>1</v>
      </c>
      <c r="H27" s="29">
        <v>0.1</v>
      </c>
      <c r="I27" s="29">
        <v>1</v>
      </c>
      <c r="J27" s="47">
        <f t="shared" si="1"/>
        <v>38</v>
      </c>
      <c r="K27" s="48">
        <v>0</v>
      </c>
      <c r="L27" s="47">
        <f t="shared" si="2"/>
        <v>0</v>
      </c>
      <c r="M27" s="136">
        <v>1</v>
      </c>
      <c r="N27" s="47">
        <f t="shared" si="3"/>
        <v>38</v>
      </c>
      <c r="O27" s="88">
        <v>0</v>
      </c>
      <c r="P27" s="47">
        <f t="shared" si="0"/>
        <v>0</v>
      </c>
      <c r="Q27" s="27">
        <f t="shared" si="6"/>
        <v>0</v>
      </c>
      <c r="R27" s="47">
        <f t="shared" si="4"/>
        <v>0</v>
      </c>
      <c r="S27" s="82"/>
    </row>
    <row r="28" s="2" customFormat="1" spans="1:19">
      <c r="A28" s="82">
        <v>24</v>
      </c>
      <c r="B28" s="49" t="s">
        <v>63</v>
      </c>
      <c r="C28" s="49"/>
      <c r="D28" s="91" t="s">
        <v>64</v>
      </c>
      <c r="E28" s="92">
        <v>49</v>
      </c>
      <c r="F28" s="29">
        <v>1</v>
      </c>
      <c r="G28" s="29">
        <v>2</v>
      </c>
      <c r="H28" s="29">
        <v>0.25</v>
      </c>
      <c r="I28" s="29">
        <v>1</v>
      </c>
      <c r="J28" s="87">
        <f t="shared" si="1"/>
        <v>49</v>
      </c>
      <c r="K28" s="29">
        <v>0</v>
      </c>
      <c r="L28" s="87">
        <f t="shared" si="2"/>
        <v>0</v>
      </c>
      <c r="M28" s="29">
        <v>1</v>
      </c>
      <c r="N28" s="87">
        <f t="shared" si="3"/>
        <v>49</v>
      </c>
      <c r="O28" s="88">
        <v>0</v>
      </c>
      <c r="P28" s="87">
        <f t="shared" si="0"/>
        <v>0</v>
      </c>
      <c r="Q28" s="27">
        <v>1</v>
      </c>
      <c r="R28" s="87">
        <f t="shared" si="4"/>
        <v>49</v>
      </c>
      <c r="S28" s="82"/>
    </row>
    <row r="29" spans="1:19">
      <c r="A29" s="77">
        <v>25</v>
      </c>
      <c r="B29" s="49" t="s">
        <v>65</v>
      </c>
      <c r="C29" s="49"/>
      <c r="D29" s="91" t="s">
        <v>24</v>
      </c>
      <c r="E29" s="92">
        <v>17.5</v>
      </c>
      <c r="F29" s="29">
        <v>3</v>
      </c>
      <c r="G29" s="29">
        <v>6</v>
      </c>
      <c r="H29" s="29">
        <v>0.75</v>
      </c>
      <c r="I29" s="29">
        <v>5</v>
      </c>
      <c r="J29" s="47">
        <f t="shared" si="1"/>
        <v>87.5</v>
      </c>
      <c r="K29" s="48">
        <v>0</v>
      </c>
      <c r="L29" s="47">
        <f t="shared" si="2"/>
        <v>0</v>
      </c>
      <c r="M29" s="48">
        <v>1</v>
      </c>
      <c r="N29" s="47">
        <f t="shared" si="3"/>
        <v>17.5</v>
      </c>
      <c r="O29" s="98">
        <v>0</v>
      </c>
      <c r="P29" s="47">
        <f t="shared" si="0"/>
        <v>0</v>
      </c>
      <c r="Q29" s="54">
        <f t="shared" si="6"/>
        <v>4</v>
      </c>
      <c r="R29" s="47">
        <f t="shared" si="4"/>
        <v>70</v>
      </c>
      <c r="S29" s="77"/>
    </row>
    <row r="30" spans="1:19">
      <c r="A30" s="77">
        <v>26</v>
      </c>
      <c r="B30" s="49" t="s">
        <v>66</v>
      </c>
      <c r="C30" s="49"/>
      <c r="D30" s="91" t="s">
        <v>67</v>
      </c>
      <c r="E30" s="92">
        <v>1.5</v>
      </c>
      <c r="F30" s="29"/>
      <c r="G30" s="29"/>
      <c r="H30" s="29"/>
      <c r="I30" s="29">
        <v>8</v>
      </c>
      <c r="J30" s="47">
        <f t="shared" si="1"/>
        <v>12</v>
      </c>
      <c r="K30" s="136">
        <v>0</v>
      </c>
      <c r="L30" s="47">
        <f t="shared" si="2"/>
        <v>0</v>
      </c>
      <c r="M30" s="48">
        <v>0</v>
      </c>
      <c r="N30" s="47">
        <f t="shared" si="3"/>
        <v>0</v>
      </c>
      <c r="O30" s="98">
        <v>0</v>
      </c>
      <c r="P30" s="47">
        <f t="shared" si="0"/>
        <v>0</v>
      </c>
      <c r="Q30" s="54">
        <f t="shared" si="6"/>
        <v>8</v>
      </c>
      <c r="R30" s="47">
        <f t="shared" si="4"/>
        <v>12</v>
      </c>
      <c r="S30" s="77"/>
    </row>
    <row r="31" spans="1:19">
      <c r="A31" s="77">
        <v>27</v>
      </c>
      <c r="B31" s="49" t="s">
        <v>68</v>
      </c>
      <c r="C31" s="49" t="s">
        <v>69</v>
      </c>
      <c r="D31" s="91" t="s">
        <v>24</v>
      </c>
      <c r="E31" s="92">
        <v>18</v>
      </c>
      <c r="F31" s="29"/>
      <c r="G31" s="29"/>
      <c r="H31" s="29"/>
      <c r="I31" s="29">
        <v>1</v>
      </c>
      <c r="J31" s="47">
        <f t="shared" si="1"/>
        <v>18</v>
      </c>
      <c r="K31" s="136">
        <v>0</v>
      </c>
      <c r="L31" s="47">
        <f t="shared" si="2"/>
        <v>0</v>
      </c>
      <c r="M31" s="136">
        <v>0</v>
      </c>
      <c r="N31" s="47">
        <f t="shared" si="3"/>
        <v>0</v>
      </c>
      <c r="O31" s="98">
        <v>0</v>
      </c>
      <c r="P31" s="47">
        <f t="shared" si="0"/>
        <v>0</v>
      </c>
      <c r="Q31" s="54">
        <f t="shared" si="6"/>
        <v>1</v>
      </c>
      <c r="R31" s="47">
        <f t="shared" si="4"/>
        <v>18</v>
      </c>
      <c r="S31" s="77"/>
    </row>
    <row r="32" ht="22.5" spans="1:19">
      <c r="A32" s="77">
        <v>28</v>
      </c>
      <c r="B32" s="133" t="s">
        <v>70</v>
      </c>
      <c r="C32" s="49" t="s">
        <v>71</v>
      </c>
      <c r="D32" s="91" t="s">
        <v>72</v>
      </c>
      <c r="E32" s="92">
        <v>8</v>
      </c>
      <c r="F32" s="29">
        <v>1</v>
      </c>
      <c r="G32" s="29">
        <v>2</v>
      </c>
      <c r="H32" s="29">
        <v>0.25</v>
      </c>
      <c r="I32" s="29">
        <v>3</v>
      </c>
      <c r="J32" s="47">
        <f t="shared" si="1"/>
        <v>24</v>
      </c>
      <c r="K32" s="136">
        <v>0</v>
      </c>
      <c r="L32" s="47">
        <f t="shared" si="2"/>
        <v>0</v>
      </c>
      <c r="M32" s="48">
        <v>1</v>
      </c>
      <c r="N32" s="47">
        <f t="shared" si="3"/>
        <v>8</v>
      </c>
      <c r="O32" s="98">
        <v>0</v>
      </c>
      <c r="P32" s="47">
        <f t="shared" si="0"/>
        <v>0</v>
      </c>
      <c r="Q32" s="54">
        <f t="shared" si="6"/>
        <v>2</v>
      </c>
      <c r="R32" s="47">
        <f t="shared" si="4"/>
        <v>16</v>
      </c>
      <c r="S32" s="77"/>
    </row>
    <row r="33" customFormat="1" spans="1:19">
      <c r="A33" s="77">
        <v>29</v>
      </c>
      <c r="B33" s="49" t="s">
        <v>73</v>
      </c>
      <c r="C33" s="49"/>
      <c r="D33" s="91" t="s">
        <v>62</v>
      </c>
      <c r="E33" s="92">
        <v>0.27</v>
      </c>
      <c r="F33" s="29">
        <v>50</v>
      </c>
      <c r="G33" s="29">
        <v>100</v>
      </c>
      <c r="H33" s="29">
        <v>10</v>
      </c>
      <c r="I33" s="29">
        <v>110</v>
      </c>
      <c r="J33" s="47">
        <f t="shared" si="1"/>
        <v>29.7</v>
      </c>
      <c r="K33" s="134">
        <v>0</v>
      </c>
      <c r="L33" s="47">
        <f t="shared" si="2"/>
        <v>0</v>
      </c>
      <c r="M33" s="48">
        <v>8</v>
      </c>
      <c r="N33" s="47">
        <f t="shared" si="3"/>
        <v>2.16</v>
      </c>
      <c r="O33" s="88">
        <v>0</v>
      </c>
      <c r="P33" s="87">
        <f t="shared" si="0"/>
        <v>0</v>
      </c>
      <c r="Q33" s="54">
        <v>102</v>
      </c>
      <c r="R33" s="47">
        <f t="shared" si="4"/>
        <v>27.54</v>
      </c>
      <c r="S33" s="77"/>
    </row>
    <row r="34" s="124" customFormat="1" spans="1:19">
      <c r="A34" s="77">
        <v>30</v>
      </c>
      <c r="B34" s="82" t="s">
        <v>74</v>
      </c>
      <c r="C34" s="82" t="s">
        <v>75</v>
      </c>
      <c r="D34" s="86" t="s">
        <v>72</v>
      </c>
      <c r="E34" s="87">
        <v>13</v>
      </c>
      <c r="F34" s="29"/>
      <c r="G34" s="29"/>
      <c r="H34" s="29"/>
      <c r="I34" s="29">
        <v>4</v>
      </c>
      <c r="J34" s="47">
        <f t="shared" si="1"/>
        <v>52</v>
      </c>
      <c r="K34" s="136">
        <v>0</v>
      </c>
      <c r="L34" s="47">
        <f t="shared" si="2"/>
        <v>0</v>
      </c>
      <c r="M34" s="48">
        <v>0</v>
      </c>
      <c r="N34" s="47">
        <f t="shared" si="3"/>
        <v>0</v>
      </c>
      <c r="O34" s="88">
        <v>0</v>
      </c>
      <c r="P34" s="87">
        <f t="shared" si="0"/>
        <v>0</v>
      </c>
      <c r="Q34" s="27">
        <f>I34+K34-M34-O34</f>
        <v>4</v>
      </c>
      <c r="R34" s="47">
        <f t="shared" si="4"/>
        <v>52</v>
      </c>
      <c r="S34" s="82"/>
    </row>
    <row r="35" spans="1:19">
      <c r="A35" s="77">
        <v>31</v>
      </c>
      <c r="B35" s="49" t="s">
        <v>76</v>
      </c>
      <c r="C35" s="49" t="s">
        <v>71</v>
      </c>
      <c r="D35" s="91" t="s">
        <v>72</v>
      </c>
      <c r="E35" s="92">
        <v>5</v>
      </c>
      <c r="F35" s="29"/>
      <c r="G35" s="29"/>
      <c r="H35" s="29"/>
      <c r="I35" s="29">
        <v>3</v>
      </c>
      <c r="J35" s="47">
        <f t="shared" si="1"/>
        <v>15</v>
      </c>
      <c r="K35" s="136">
        <v>0</v>
      </c>
      <c r="L35" s="47">
        <f t="shared" si="2"/>
        <v>0</v>
      </c>
      <c r="M35" s="136">
        <v>0</v>
      </c>
      <c r="N35" s="47">
        <f t="shared" si="3"/>
        <v>0</v>
      </c>
      <c r="O35" s="98">
        <v>0</v>
      </c>
      <c r="P35" s="47">
        <f t="shared" si="0"/>
        <v>0</v>
      </c>
      <c r="Q35" s="54">
        <f>I35+K35-M35-O35</f>
        <v>3</v>
      </c>
      <c r="R35" s="47">
        <f t="shared" si="4"/>
        <v>15</v>
      </c>
      <c r="S35" s="77"/>
    </row>
    <row r="36" spans="1:19">
      <c r="A36" s="77">
        <v>32</v>
      </c>
      <c r="B36" s="49" t="s">
        <v>77</v>
      </c>
      <c r="C36" s="49"/>
      <c r="D36" s="91" t="s">
        <v>41</v>
      </c>
      <c r="E36" s="92">
        <v>0.67</v>
      </c>
      <c r="F36" s="29">
        <v>20</v>
      </c>
      <c r="G36" s="29">
        <v>40</v>
      </c>
      <c r="H36" s="29">
        <v>5</v>
      </c>
      <c r="I36" s="29">
        <v>43</v>
      </c>
      <c r="J36" s="47">
        <f t="shared" si="1"/>
        <v>28.81</v>
      </c>
      <c r="K36" s="134">
        <v>0</v>
      </c>
      <c r="L36" s="47">
        <f t="shared" si="2"/>
        <v>0</v>
      </c>
      <c r="M36" s="136">
        <v>2</v>
      </c>
      <c r="N36" s="47">
        <f t="shared" si="3"/>
        <v>1.34</v>
      </c>
      <c r="O36" s="98">
        <v>0</v>
      </c>
      <c r="P36" s="47">
        <f t="shared" si="0"/>
        <v>0</v>
      </c>
      <c r="Q36" s="54">
        <f>I36+K36-M36-O36</f>
        <v>41</v>
      </c>
      <c r="R36" s="47">
        <f t="shared" si="4"/>
        <v>27.47</v>
      </c>
      <c r="S36" s="77"/>
    </row>
    <row r="37" spans="1:19">
      <c r="A37" s="77">
        <v>33</v>
      </c>
      <c r="B37" s="49" t="s">
        <v>78</v>
      </c>
      <c r="C37" s="49" t="s">
        <v>79</v>
      </c>
      <c r="D37" s="91" t="s">
        <v>80</v>
      </c>
      <c r="E37" s="92">
        <v>3.78</v>
      </c>
      <c r="F37" s="29">
        <v>10</v>
      </c>
      <c r="G37" s="29">
        <v>20</v>
      </c>
      <c r="H37" s="29">
        <v>0.25</v>
      </c>
      <c r="I37" s="29">
        <v>6</v>
      </c>
      <c r="J37" s="47">
        <f t="shared" si="1"/>
        <v>22.68</v>
      </c>
      <c r="K37" s="136">
        <v>0</v>
      </c>
      <c r="L37" s="47">
        <f t="shared" si="2"/>
        <v>0</v>
      </c>
      <c r="M37" s="136">
        <v>6</v>
      </c>
      <c r="N37" s="47">
        <f t="shared" si="3"/>
        <v>22.68</v>
      </c>
      <c r="O37" s="98">
        <v>0</v>
      </c>
      <c r="P37" s="47">
        <f t="shared" si="0"/>
        <v>0</v>
      </c>
      <c r="Q37" s="54">
        <v>0</v>
      </c>
      <c r="R37" s="47">
        <f t="shared" si="4"/>
        <v>0</v>
      </c>
      <c r="S37" s="77"/>
    </row>
    <row r="38" spans="1:19">
      <c r="A38" s="77">
        <v>34</v>
      </c>
      <c r="B38" s="49" t="s">
        <v>78</v>
      </c>
      <c r="C38" s="49" t="s">
        <v>79</v>
      </c>
      <c r="D38" s="91" t="s">
        <v>80</v>
      </c>
      <c r="E38" s="92">
        <v>3.5</v>
      </c>
      <c r="F38" s="29"/>
      <c r="G38" s="29"/>
      <c r="H38" s="29"/>
      <c r="I38" s="29">
        <v>30</v>
      </c>
      <c r="J38" s="47">
        <f t="shared" ref="J38:J69" si="7">E38*I38</f>
        <v>105</v>
      </c>
      <c r="K38" s="48">
        <v>0</v>
      </c>
      <c r="L38" s="47">
        <f t="shared" ref="L38:L69" si="8">E38*K38</f>
        <v>0</v>
      </c>
      <c r="M38" s="134">
        <v>1</v>
      </c>
      <c r="N38" s="47">
        <f t="shared" ref="N38:N69" si="9">E38*M38</f>
        <v>3.5</v>
      </c>
      <c r="O38" s="98">
        <v>0</v>
      </c>
      <c r="P38" s="47">
        <v>0</v>
      </c>
      <c r="Q38" s="54">
        <v>29</v>
      </c>
      <c r="R38" s="47">
        <f t="shared" ref="R38:R69" si="10">E38*Q38</f>
        <v>101.5</v>
      </c>
      <c r="S38" s="77"/>
    </row>
    <row r="39" spans="1:19">
      <c r="A39" s="77">
        <v>35</v>
      </c>
      <c r="B39" s="49" t="s">
        <v>81</v>
      </c>
      <c r="C39" s="49" t="s">
        <v>82</v>
      </c>
      <c r="D39" s="91" t="s">
        <v>62</v>
      </c>
      <c r="E39" s="92">
        <v>140</v>
      </c>
      <c r="F39" s="29"/>
      <c r="G39" s="29"/>
      <c r="H39" s="29"/>
      <c r="I39" s="29">
        <v>1</v>
      </c>
      <c r="J39" s="47">
        <f t="shared" si="7"/>
        <v>140</v>
      </c>
      <c r="K39" s="48">
        <v>0</v>
      </c>
      <c r="L39" s="47">
        <f t="shared" si="8"/>
        <v>0</v>
      </c>
      <c r="M39" s="136">
        <v>1</v>
      </c>
      <c r="N39" s="47">
        <f t="shared" si="9"/>
        <v>140</v>
      </c>
      <c r="O39" s="98">
        <v>0</v>
      </c>
      <c r="P39" s="47">
        <f t="shared" ref="P39:P69" si="11">E39*O39</f>
        <v>0</v>
      </c>
      <c r="Q39" s="54">
        <v>0</v>
      </c>
      <c r="R39" s="47">
        <f t="shared" si="10"/>
        <v>0</v>
      </c>
      <c r="S39" s="77"/>
    </row>
    <row r="40" spans="1:19">
      <c r="A40" s="77">
        <v>36</v>
      </c>
      <c r="B40" s="49" t="s">
        <v>83</v>
      </c>
      <c r="C40" s="49" t="s">
        <v>84</v>
      </c>
      <c r="D40" s="91" t="s">
        <v>80</v>
      </c>
      <c r="E40" s="92">
        <v>3.5</v>
      </c>
      <c r="F40" s="29"/>
      <c r="G40" s="29"/>
      <c r="H40" s="29"/>
      <c r="I40" s="29">
        <v>12</v>
      </c>
      <c r="J40" s="47">
        <f t="shared" si="7"/>
        <v>42</v>
      </c>
      <c r="K40" s="48">
        <v>0</v>
      </c>
      <c r="L40" s="47">
        <f t="shared" si="8"/>
        <v>0</v>
      </c>
      <c r="M40" s="136">
        <v>0</v>
      </c>
      <c r="N40" s="47">
        <f t="shared" si="9"/>
        <v>0</v>
      </c>
      <c r="O40" s="98">
        <v>0</v>
      </c>
      <c r="P40" s="47">
        <f t="shared" si="11"/>
        <v>0</v>
      </c>
      <c r="Q40" s="54">
        <f t="shared" ref="Q39:Q61" si="12">I40+K40-M40-O40</f>
        <v>12</v>
      </c>
      <c r="R40" s="47">
        <f t="shared" si="10"/>
        <v>42</v>
      </c>
      <c r="S40" s="77"/>
    </row>
    <row r="41" spans="1:19">
      <c r="A41" s="77">
        <v>37</v>
      </c>
      <c r="B41" s="49" t="s">
        <v>85</v>
      </c>
      <c r="C41" s="49"/>
      <c r="D41" s="91" t="s">
        <v>39</v>
      </c>
      <c r="E41" s="92">
        <v>11</v>
      </c>
      <c r="F41" s="29"/>
      <c r="G41" s="29"/>
      <c r="H41" s="29"/>
      <c r="I41" s="29">
        <v>1</v>
      </c>
      <c r="J41" s="47">
        <f t="shared" si="7"/>
        <v>11</v>
      </c>
      <c r="K41" s="136">
        <v>0</v>
      </c>
      <c r="L41" s="47">
        <f t="shared" si="8"/>
        <v>0</v>
      </c>
      <c r="M41" s="136">
        <v>0</v>
      </c>
      <c r="N41" s="47">
        <f t="shared" si="9"/>
        <v>0</v>
      </c>
      <c r="O41" s="98">
        <v>0</v>
      </c>
      <c r="P41" s="47">
        <f t="shared" si="11"/>
        <v>0</v>
      </c>
      <c r="Q41" s="54">
        <f t="shared" si="12"/>
        <v>1</v>
      </c>
      <c r="R41" s="47">
        <f t="shared" si="10"/>
        <v>11</v>
      </c>
      <c r="S41" s="77"/>
    </row>
    <row r="42" spans="1:19">
      <c r="A42" s="77">
        <v>38</v>
      </c>
      <c r="B42" s="49" t="s">
        <v>86</v>
      </c>
      <c r="C42" s="49" t="s">
        <v>87</v>
      </c>
      <c r="D42" s="91" t="s">
        <v>26</v>
      </c>
      <c r="E42" s="92">
        <v>30</v>
      </c>
      <c r="F42" s="29"/>
      <c r="G42" s="29"/>
      <c r="H42" s="29"/>
      <c r="I42" s="29">
        <v>4</v>
      </c>
      <c r="J42" s="47">
        <f t="shared" si="7"/>
        <v>120</v>
      </c>
      <c r="K42" s="136">
        <v>0</v>
      </c>
      <c r="L42" s="47">
        <f t="shared" si="8"/>
        <v>0</v>
      </c>
      <c r="M42" s="134">
        <v>0</v>
      </c>
      <c r="N42" s="47">
        <f t="shared" si="9"/>
        <v>0</v>
      </c>
      <c r="O42" s="98">
        <v>0</v>
      </c>
      <c r="P42" s="47">
        <f t="shared" si="11"/>
        <v>0</v>
      </c>
      <c r="Q42" s="54">
        <f t="shared" si="12"/>
        <v>4</v>
      </c>
      <c r="R42" s="47">
        <f t="shared" si="10"/>
        <v>120</v>
      </c>
      <c r="S42" s="77"/>
    </row>
    <row r="43" spans="1:19">
      <c r="A43" s="77">
        <v>39</v>
      </c>
      <c r="B43" s="49" t="s">
        <v>88</v>
      </c>
      <c r="C43" s="49" t="s">
        <v>89</v>
      </c>
      <c r="D43" s="91" t="s">
        <v>36</v>
      </c>
      <c r="E43" s="92">
        <v>39</v>
      </c>
      <c r="F43" s="29"/>
      <c r="G43" s="29"/>
      <c r="H43" s="29"/>
      <c r="I43" s="29">
        <v>8</v>
      </c>
      <c r="J43" s="47">
        <f t="shared" si="7"/>
        <v>312</v>
      </c>
      <c r="K43" s="136">
        <v>0</v>
      </c>
      <c r="L43" s="47">
        <f t="shared" si="8"/>
        <v>0</v>
      </c>
      <c r="M43" s="136">
        <v>0</v>
      </c>
      <c r="N43" s="47">
        <f t="shared" si="9"/>
        <v>0</v>
      </c>
      <c r="O43" s="98">
        <v>0</v>
      </c>
      <c r="P43" s="47">
        <f t="shared" si="11"/>
        <v>0</v>
      </c>
      <c r="Q43" s="54">
        <f t="shared" si="12"/>
        <v>8</v>
      </c>
      <c r="R43" s="47">
        <f t="shared" si="10"/>
        <v>312</v>
      </c>
      <c r="S43" s="77"/>
    </row>
    <row r="44" s="76" customFormat="1" spans="1:19">
      <c r="A44" s="77">
        <v>40</v>
      </c>
      <c r="B44" s="49" t="s">
        <v>90</v>
      </c>
      <c r="C44" s="49" t="s">
        <v>87</v>
      </c>
      <c r="D44" s="91" t="s">
        <v>36</v>
      </c>
      <c r="E44" s="92">
        <v>29</v>
      </c>
      <c r="F44" s="134"/>
      <c r="G44" s="134"/>
      <c r="H44" s="134"/>
      <c r="I44" s="134">
        <v>1</v>
      </c>
      <c r="J44" s="47">
        <f t="shared" si="7"/>
        <v>29</v>
      </c>
      <c r="K44" s="134">
        <v>0</v>
      </c>
      <c r="L44" s="47">
        <f t="shared" si="8"/>
        <v>0</v>
      </c>
      <c r="M44" s="48">
        <v>0</v>
      </c>
      <c r="N44" s="47">
        <f t="shared" si="9"/>
        <v>0</v>
      </c>
      <c r="O44" s="101">
        <v>0</v>
      </c>
      <c r="P44" s="47">
        <f t="shared" si="11"/>
        <v>0</v>
      </c>
      <c r="Q44" s="54">
        <f t="shared" si="12"/>
        <v>1</v>
      </c>
      <c r="R44" s="47">
        <f t="shared" si="10"/>
        <v>29</v>
      </c>
      <c r="S44" s="96"/>
    </row>
    <row r="45" spans="1:19">
      <c r="A45" s="77">
        <v>41</v>
      </c>
      <c r="B45" s="49" t="s">
        <v>91</v>
      </c>
      <c r="C45" s="49"/>
      <c r="D45" s="91" t="s">
        <v>26</v>
      </c>
      <c r="E45" s="92">
        <v>26</v>
      </c>
      <c r="F45" s="29"/>
      <c r="G45" s="29"/>
      <c r="H45" s="29"/>
      <c r="I45" s="29">
        <v>3</v>
      </c>
      <c r="J45" s="47">
        <f t="shared" si="7"/>
        <v>78</v>
      </c>
      <c r="K45" s="136">
        <v>0</v>
      </c>
      <c r="L45" s="47">
        <f t="shared" si="8"/>
        <v>0</v>
      </c>
      <c r="M45" s="48">
        <v>0</v>
      </c>
      <c r="N45" s="47">
        <f t="shared" si="9"/>
        <v>0</v>
      </c>
      <c r="O45" s="98">
        <v>0</v>
      </c>
      <c r="P45" s="47">
        <f t="shared" si="11"/>
        <v>0</v>
      </c>
      <c r="Q45" s="54">
        <f t="shared" si="12"/>
        <v>3</v>
      </c>
      <c r="R45" s="47">
        <f t="shared" si="10"/>
        <v>78</v>
      </c>
      <c r="S45" s="77"/>
    </row>
    <row r="46" spans="1:19">
      <c r="A46" s="77">
        <v>42</v>
      </c>
      <c r="B46" s="49" t="s">
        <v>92</v>
      </c>
      <c r="C46" s="49" t="s">
        <v>89</v>
      </c>
      <c r="D46" s="91" t="s">
        <v>41</v>
      </c>
      <c r="E46" s="92">
        <v>21</v>
      </c>
      <c r="F46" s="29"/>
      <c r="G46" s="29"/>
      <c r="H46" s="29"/>
      <c r="I46" s="29">
        <v>7</v>
      </c>
      <c r="J46" s="47">
        <f t="shared" si="7"/>
        <v>147</v>
      </c>
      <c r="K46" s="136">
        <v>0</v>
      </c>
      <c r="L46" s="47">
        <f t="shared" si="8"/>
        <v>0</v>
      </c>
      <c r="M46" s="48">
        <v>0</v>
      </c>
      <c r="N46" s="47">
        <f t="shared" si="9"/>
        <v>0</v>
      </c>
      <c r="O46" s="98">
        <v>0</v>
      </c>
      <c r="P46" s="47">
        <f t="shared" si="11"/>
        <v>0</v>
      </c>
      <c r="Q46" s="54">
        <f t="shared" si="12"/>
        <v>7</v>
      </c>
      <c r="R46" s="47">
        <f t="shared" si="10"/>
        <v>147</v>
      </c>
      <c r="S46" s="77"/>
    </row>
    <row r="47" spans="1:19">
      <c r="A47" s="77">
        <v>43</v>
      </c>
      <c r="B47" s="49" t="s">
        <v>93</v>
      </c>
      <c r="C47" s="49"/>
      <c r="D47" s="91" t="s">
        <v>24</v>
      </c>
      <c r="E47" s="92">
        <v>49</v>
      </c>
      <c r="F47" s="29"/>
      <c r="G47" s="29"/>
      <c r="H47" s="29"/>
      <c r="I47" s="29">
        <v>0</v>
      </c>
      <c r="J47" s="47">
        <f t="shared" si="7"/>
        <v>0</v>
      </c>
      <c r="K47" s="136">
        <v>0</v>
      </c>
      <c r="L47" s="47">
        <f t="shared" si="8"/>
        <v>0</v>
      </c>
      <c r="M47" s="48">
        <v>0</v>
      </c>
      <c r="N47" s="47">
        <f t="shared" si="9"/>
        <v>0</v>
      </c>
      <c r="O47" s="98">
        <v>0</v>
      </c>
      <c r="P47" s="47">
        <f t="shared" si="11"/>
        <v>0</v>
      </c>
      <c r="Q47" s="54">
        <f t="shared" si="12"/>
        <v>0</v>
      </c>
      <c r="R47" s="47">
        <f t="shared" si="10"/>
        <v>0</v>
      </c>
      <c r="S47" s="77"/>
    </row>
    <row r="48" spans="1:19">
      <c r="A48" s="77">
        <v>44</v>
      </c>
      <c r="B48" s="49" t="s">
        <v>94</v>
      </c>
      <c r="C48" s="49" t="s">
        <v>95</v>
      </c>
      <c r="D48" s="91" t="s">
        <v>41</v>
      </c>
      <c r="E48" s="92">
        <v>5.4</v>
      </c>
      <c r="F48" s="29"/>
      <c r="G48" s="29"/>
      <c r="H48" s="29"/>
      <c r="I48" s="29">
        <v>5</v>
      </c>
      <c r="J48" s="47">
        <f t="shared" si="7"/>
        <v>27</v>
      </c>
      <c r="K48" s="134">
        <v>0</v>
      </c>
      <c r="L48" s="47">
        <f t="shared" si="8"/>
        <v>0</v>
      </c>
      <c r="M48" s="48">
        <v>0</v>
      </c>
      <c r="N48" s="47">
        <f t="shared" si="9"/>
        <v>0</v>
      </c>
      <c r="O48" s="98">
        <v>0</v>
      </c>
      <c r="P48" s="47">
        <f t="shared" si="11"/>
        <v>0</v>
      </c>
      <c r="Q48" s="54">
        <f t="shared" si="12"/>
        <v>5</v>
      </c>
      <c r="R48" s="47">
        <f t="shared" si="10"/>
        <v>27</v>
      </c>
      <c r="S48" s="77"/>
    </row>
    <row r="49" spans="1:19">
      <c r="A49" s="77">
        <v>45</v>
      </c>
      <c r="B49" s="49" t="s">
        <v>96</v>
      </c>
      <c r="C49" s="49" t="s">
        <v>97</v>
      </c>
      <c r="D49" s="91" t="s">
        <v>98</v>
      </c>
      <c r="E49" s="92">
        <v>34</v>
      </c>
      <c r="F49" s="29"/>
      <c r="G49" s="29"/>
      <c r="H49" s="29"/>
      <c r="I49" s="29">
        <v>0</v>
      </c>
      <c r="J49" s="47">
        <f t="shared" si="7"/>
        <v>0</v>
      </c>
      <c r="K49" s="48">
        <v>0</v>
      </c>
      <c r="L49" s="47">
        <f t="shared" si="8"/>
        <v>0</v>
      </c>
      <c r="M49" s="48">
        <v>0</v>
      </c>
      <c r="N49" s="47">
        <f t="shared" si="9"/>
        <v>0</v>
      </c>
      <c r="O49" s="98">
        <v>0</v>
      </c>
      <c r="P49" s="47">
        <f t="shared" si="11"/>
        <v>0</v>
      </c>
      <c r="Q49" s="54">
        <v>0</v>
      </c>
      <c r="R49" s="47">
        <f t="shared" si="10"/>
        <v>0</v>
      </c>
      <c r="S49" s="77"/>
    </row>
    <row r="50" s="125" customFormat="1" spans="1:19">
      <c r="A50" s="77">
        <v>46</v>
      </c>
      <c r="B50" s="49" t="s">
        <v>99</v>
      </c>
      <c r="C50" s="49" t="s">
        <v>100</v>
      </c>
      <c r="D50" s="91" t="s">
        <v>64</v>
      </c>
      <c r="E50" s="92">
        <v>65</v>
      </c>
      <c r="F50" s="134">
        <v>1</v>
      </c>
      <c r="G50" s="134">
        <v>2</v>
      </c>
      <c r="H50" s="134">
        <v>0.25</v>
      </c>
      <c r="I50" s="134">
        <v>7</v>
      </c>
      <c r="J50" s="47">
        <f t="shared" si="7"/>
        <v>455</v>
      </c>
      <c r="K50" s="136">
        <v>0</v>
      </c>
      <c r="L50" s="47">
        <f t="shared" si="8"/>
        <v>0</v>
      </c>
      <c r="M50" s="136">
        <v>2</v>
      </c>
      <c r="N50" s="47">
        <f t="shared" si="9"/>
        <v>130</v>
      </c>
      <c r="O50" s="101">
        <v>0</v>
      </c>
      <c r="P50" s="47">
        <f t="shared" si="11"/>
        <v>0</v>
      </c>
      <c r="Q50" s="103">
        <v>5</v>
      </c>
      <c r="R50" s="47">
        <f t="shared" si="10"/>
        <v>325</v>
      </c>
      <c r="S50" s="139"/>
    </row>
    <row r="51" s="125" customFormat="1" spans="1:19">
      <c r="A51" s="77">
        <v>47</v>
      </c>
      <c r="B51" s="49" t="s">
        <v>101</v>
      </c>
      <c r="C51" s="49" t="s">
        <v>82</v>
      </c>
      <c r="D51" s="91" t="s">
        <v>64</v>
      </c>
      <c r="E51" s="92">
        <v>85</v>
      </c>
      <c r="F51" s="134">
        <v>0.5</v>
      </c>
      <c r="G51" s="134">
        <v>1</v>
      </c>
      <c r="H51" s="134">
        <v>0.1</v>
      </c>
      <c r="I51" s="134">
        <v>4</v>
      </c>
      <c r="J51" s="47">
        <f t="shared" si="7"/>
        <v>340</v>
      </c>
      <c r="K51" s="136">
        <v>0</v>
      </c>
      <c r="L51" s="47">
        <f t="shared" si="8"/>
        <v>0</v>
      </c>
      <c r="M51" s="136">
        <v>1</v>
      </c>
      <c r="N51" s="47">
        <f t="shared" si="9"/>
        <v>85</v>
      </c>
      <c r="O51" s="101">
        <v>0</v>
      </c>
      <c r="P51" s="47">
        <f t="shared" si="11"/>
        <v>0</v>
      </c>
      <c r="Q51" s="103">
        <f t="shared" si="12"/>
        <v>3</v>
      </c>
      <c r="R51" s="47">
        <f t="shared" si="10"/>
        <v>255</v>
      </c>
      <c r="S51" s="139"/>
    </row>
    <row r="52" spans="1:19">
      <c r="A52" s="77">
        <v>48</v>
      </c>
      <c r="B52" s="49" t="s">
        <v>102</v>
      </c>
      <c r="C52" s="49"/>
      <c r="D52" s="91" t="s">
        <v>41</v>
      </c>
      <c r="E52" s="92">
        <v>18</v>
      </c>
      <c r="F52" s="134"/>
      <c r="G52" s="134"/>
      <c r="H52" s="134"/>
      <c r="I52" s="134">
        <v>1</v>
      </c>
      <c r="J52" s="47">
        <f t="shared" si="7"/>
        <v>18</v>
      </c>
      <c r="K52" s="136">
        <v>0</v>
      </c>
      <c r="L52" s="47">
        <f t="shared" si="8"/>
        <v>0</v>
      </c>
      <c r="M52" s="136">
        <v>0</v>
      </c>
      <c r="N52" s="47">
        <f t="shared" si="9"/>
        <v>0</v>
      </c>
      <c r="O52" s="101">
        <v>0</v>
      </c>
      <c r="P52" s="47">
        <f t="shared" si="11"/>
        <v>0</v>
      </c>
      <c r="Q52" s="103">
        <f t="shared" si="12"/>
        <v>1</v>
      </c>
      <c r="R52" s="47">
        <f t="shared" si="10"/>
        <v>18</v>
      </c>
      <c r="S52" s="77"/>
    </row>
    <row r="53" spans="1:19">
      <c r="A53" s="77">
        <v>49</v>
      </c>
      <c r="B53" s="49" t="s">
        <v>103</v>
      </c>
      <c r="C53" s="49" t="s">
        <v>104</v>
      </c>
      <c r="D53" s="91" t="s">
        <v>41</v>
      </c>
      <c r="E53" s="92">
        <v>10</v>
      </c>
      <c r="F53" s="29">
        <v>1</v>
      </c>
      <c r="G53" s="29">
        <v>2</v>
      </c>
      <c r="H53" s="29">
        <v>0.25</v>
      </c>
      <c r="I53" s="29">
        <v>7</v>
      </c>
      <c r="J53" s="47">
        <f t="shared" si="7"/>
        <v>70</v>
      </c>
      <c r="K53" s="134">
        <v>0</v>
      </c>
      <c r="L53" s="47">
        <f t="shared" si="8"/>
        <v>0</v>
      </c>
      <c r="M53" s="48">
        <v>1</v>
      </c>
      <c r="N53" s="47">
        <f t="shared" si="9"/>
        <v>10</v>
      </c>
      <c r="O53" s="98">
        <v>0</v>
      </c>
      <c r="P53" s="47">
        <f t="shared" si="11"/>
        <v>0</v>
      </c>
      <c r="Q53" s="54">
        <v>6</v>
      </c>
      <c r="R53" s="47">
        <f t="shared" si="10"/>
        <v>60</v>
      </c>
      <c r="S53" s="77"/>
    </row>
    <row r="54" spans="1:19">
      <c r="A54" s="77">
        <v>50</v>
      </c>
      <c r="B54" s="49" t="s">
        <v>105</v>
      </c>
      <c r="C54" s="49" t="s">
        <v>106</v>
      </c>
      <c r="D54" s="91" t="s">
        <v>98</v>
      </c>
      <c r="E54" s="92">
        <v>1.8</v>
      </c>
      <c r="F54" s="29">
        <v>15</v>
      </c>
      <c r="G54" s="29">
        <v>30</v>
      </c>
      <c r="H54" s="29">
        <v>3.75</v>
      </c>
      <c r="I54" s="29">
        <v>22</v>
      </c>
      <c r="J54" s="47">
        <f t="shared" si="7"/>
        <v>39.6</v>
      </c>
      <c r="K54" s="48">
        <v>0</v>
      </c>
      <c r="L54" s="47">
        <f t="shared" si="8"/>
        <v>0</v>
      </c>
      <c r="M54" s="48">
        <v>0</v>
      </c>
      <c r="N54" s="47">
        <f t="shared" si="9"/>
        <v>0</v>
      </c>
      <c r="O54" s="98">
        <v>0</v>
      </c>
      <c r="P54" s="47">
        <f t="shared" si="11"/>
        <v>0</v>
      </c>
      <c r="Q54" s="54">
        <f t="shared" si="12"/>
        <v>22</v>
      </c>
      <c r="R54" s="47">
        <f t="shared" si="10"/>
        <v>39.6</v>
      </c>
      <c r="S54" s="77"/>
    </row>
    <row r="55" spans="1:19">
      <c r="A55" s="77">
        <v>51</v>
      </c>
      <c r="B55" s="49" t="s">
        <v>107</v>
      </c>
      <c r="C55" s="49" t="s">
        <v>108</v>
      </c>
      <c r="D55" s="91" t="s">
        <v>26</v>
      </c>
      <c r="E55" s="92">
        <v>8</v>
      </c>
      <c r="F55" s="29">
        <v>7</v>
      </c>
      <c r="G55" s="29">
        <v>14</v>
      </c>
      <c r="H55" s="29">
        <v>1.75</v>
      </c>
      <c r="I55" s="29">
        <v>15</v>
      </c>
      <c r="J55" s="47">
        <f t="shared" si="7"/>
        <v>120</v>
      </c>
      <c r="K55" s="136">
        <v>0</v>
      </c>
      <c r="L55" s="47">
        <f t="shared" si="8"/>
        <v>0</v>
      </c>
      <c r="M55" s="48">
        <v>6</v>
      </c>
      <c r="N55" s="47">
        <f t="shared" si="9"/>
        <v>48</v>
      </c>
      <c r="O55" s="98">
        <v>0</v>
      </c>
      <c r="P55" s="47">
        <f t="shared" si="11"/>
        <v>0</v>
      </c>
      <c r="Q55" s="54">
        <v>10</v>
      </c>
      <c r="R55" s="47">
        <f t="shared" si="10"/>
        <v>80</v>
      </c>
      <c r="S55" s="77"/>
    </row>
    <row r="56" spans="1:19">
      <c r="A56" s="77">
        <v>52</v>
      </c>
      <c r="B56" s="49" t="s">
        <v>107</v>
      </c>
      <c r="C56" s="49" t="s">
        <v>109</v>
      </c>
      <c r="D56" s="91" t="s">
        <v>26</v>
      </c>
      <c r="E56" s="92">
        <v>2.5</v>
      </c>
      <c r="F56" s="29">
        <v>10</v>
      </c>
      <c r="G56" s="29">
        <v>20</v>
      </c>
      <c r="H56" s="29">
        <v>2.5</v>
      </c>
      <c r="I56" s="29">
        <v>22</v>
      </c>
      <c r="J56" s="47">
        <f t="shared" si="7"/>
        <v>55</v>
      </c>
      <c r="K56" s="136">
        <v>0</v>
      </c>
      <c r="L56" s="47">
        <f t="shared" si="8"/>
        <v>0</v>
      </c>
      <c r="M56" s="48">
        <v>6</v>
      </c>
      <c r="N56" s="47">
        <f t="shared" si="9"/>
        <v>15</v>
      </c>
      <c r="O56" s="98">
        <v>0</v>
      </c>
      <c r="P56" s="47">
        <f t="shared" si="11"/>
        <v>0</v>
      </c>
      <c r="Q56" s="54">
        <f t="shared" si="12"/>
        <v>16</v>
      </c>
      <c r="R56" s="47">
        <f t="shared" si="10"/>
        <v>40</v>
      </c>
      <c r="S56" s="77"/>
    </row>
    <row r="57" spans="1:19">
      <c r="A57" s="77">
        <v>53</v>
      </c>
      <c r="B57" s="49" t="s">
        <v>107</v>
      </c>
      <c r="C57" s="49" t="s">
        <v>110</v>
      </c>
      <c r="D57" s="91" t="s">
        <v>31</v>
      </c>
      <c r="E57" s="87">
        <v>8.5</v>
      </c>
      <c r="F57" s="29">
        <v>10</v>
      </c>
      <c r="G57" s="29">
        <v>20</v>
      </c>
      <c r="H57" s="29">
        <v>2.5</v>
      </c>
      <c r="I57" s="29">
        <v>0</v>
      </c>
      <c r="J57" s="47">
        <f t="shared" si="7"/>
        <v>0</v>
      </c>
      <c r="K57" s="136">
        <v>0</v>
      </c>
      <c r="L57" s="47">
        <f t="shared" si="8"/>
        <v>0</v>
      </c>
      <c r="M57" s="48">
        <v>0</v>
      </c>
      <c r="N57" s="47">
        <f t="shared" si="9"/>
        <v>0</v>
      </c>
      <c r="O57" s="98">
        <v>0</v>
      </c>
      <c r="P57" s="47">
        <f t="shared" si="11"/>
        <v>0</v>
      </c>
      <c r="Q57" s="54">
        <f t="shared" si="12"/>
        <v>0</v>
      </c>
      <c r="R57" s="47">
        <f t="shared" si="10"/>
        <v>0</v>
      </c>
      <c r="S57" s="77"/>
    </row>
    <row r="58" spans="1:19">
      <c r="A58" s="77">
        <v>54</v>
      </c>
      <c r="B58" s="49" t="s">
        <v>111</v>
      </c>
      <c r="C58" s="49"/>
      <c r="D58" s="91" t="s">
        <v>67</v>
      </c>
      <c r="E58" s="92">
        <v>4.1</v>
      </c>
      <c r="F58" s="29">
        <v>5</v>
      </c>
      <c r="G58" s="29">
        <v>10</v>
      </c>
      <c r="H58" s="29">
        <v>1</v>
      </c>
      <c r="I58" s="29">
        <v>26</v>
      </c>
      <c r="J58" s="47">
        <f t="shared" si="7"/>
        <v>106.6</v>
      </c>
      <c r="K58" s="134">
        <v>0</v>
      </c>
      <c r="L58" s="47">
        <f t="shared" si="8"/>
        <v>0</v>
      </c>
      <c r="M58" s="48">
        <v>1</v>
      </c>
      <c r="N58" s="47">
        <f t="shared" si="9"/>
        <v>4.1</v>
      </c>
      <c r="O58" s="98">
        <v>0</v>
      </c>
      <c r="P58" s="47">
        <f t="shared" si="11"/>
        <v>0</v>
      </c>
      <c r="Q58" s="54">
        <f t="shared" si="12"/>
        <v>25</v>
      </c>
      <c r="R58" s="47">
        <f t="shared" si="10"/>
        <v>102.5</v>
      </c>
      <c r="S58" s="77"/>
    </row>
    <row r="59" spans="1:19">
      <c r="A59" s="77">
        <v>55</v>
      </c>
      <c r="B59" s="135" t="s">
        <v>112</v>
      </c>
      <c r="C59" s="49"/>
      <c r="D59" s="91" t="s">
        <v>22</v>
      </c>
      <c r="E59" s="92">
        <v>22</v>
      </c>
      <c r="F59" s="29"/>
      <c r="G59" s="29"/>
      <c r="H59" s="29"/>
      <c r="I59" s="29">
        <v>5</v>
      </c>
      <c r="J59" s="47">
        <f t="shared" si="7"/>
        <v>110</v>
      </c>
      <c r="K59" s="136">
        <v>0</v>
      </c>
      <c r="L59" s="47">
        <f t="shared" si="8"/>
        <v>0</v>
      </c>
      <c r="M59" s="136">
        <v>0</v>
      </c>
      <c r="N59" s="47">
        <f t="shared" si="9"/>
        <v>0</v>
      </c>
      <c r="O59" s="98">
        <v>0</v>
      </c>
      <c r="P59" s="47">
        <f t="shared" si="11"/>
        <v>0</v>
      </c>
      <c r="Q59" s="54">
        <f t="shared" si="12"/>
        <v>5</v>
      </c>
      <c r="R59" s="47">
        <f t="shared" si="10"/>
        <v>110</v>
      </c>
      <c r="S59" s="77"/>
    </row>
    <row r="60" ht="14" customHeight="1" spans="1:19">
      <c r="A60" s="77">
        <v>56</v>
      </c>
      <c r="B60" s="49" t="s">
        <v>113</v>
      </c>
      <c r="C60" s="49">
        <v>2045</v>
      </c>
      <c r="D60" s="91" t="s">
        <v>41</v>
      </c>
      <c r="E60" s="92">
        <v>5</v>
      </c>
      <c r="F60" s="29"/>
      <c r="G60" s="29"/>
      <c r="H60" s="29"/>
      <c r="I60" s="29">
        <v>33</v>
      </c>
      <c r="J60" s="47">
        <f t="shared" si="7"/>
        <v>165</v>
      </c>
      <c r="K60" s="134">
        <v>0</v>
      </c>
      <c r="L60" s="47">
        <f t="shared" si="8"/>
        <v>0</v>
      </c>
      <c r="M60" s="136">
        <v>1</v>
      </c>
      <c r="N60" s="47">
        <f t="shared" si="9"/>
        <v>5</v>
      </c>
      <c r="O60" s="98">
        <v>0</v>
      </c>
      <c r="P60" s="47">
        <f t="shared" si="11"/>
        <v>0</v>
      </c>
      <c r="Q60" s="54">
        <v>32</v>
      </c>
      <c r="R60" s="47">
        <f t="shared" si="10"/>
        <v>160</v>
      </c>
      <c r="S60" s="77"/>
    </row>
    <row r="61" spans="1:19">
      <c r="A61" s="77">
        <v>57</v>
      </c>
      <c r="B61" s="135" t="s">
        <v>114</v>
      </c>
      <c r="C61" s="49"/>
      <c r="D61" s="91" t="s">
        <v>26</v>
      </c>
      <c r="E61" s="92">
        <v>4.3</v>
      </c>
      <c r="F61" s="29"/>
      <c r="G61" s="29"/>
      <c r="H61" s="29"/>
      <c r="I61" s="29">
        <v>12</v>
      </c>
      <c r="J61" s="47">
        <f t="shared" si="7"/>
        <v>51.6</v>
      </c>
      <c r="K61" s="136">
        <v>0</v>
      </c>
      <c r="L61" s="47">
        <f t="shared" si="8"/>
        <v>0</v>
      </c>
      <c r="M61" s="136">
        <v>0</v>
      </c>
      <c r="N61" s="47">
        <f t="shared" si="9"/>
        <v>0</v>
      </c>
      <c r="O61" s="98">
        <v>0</v>
      </c>
      <c r="P61" s="47">
        <f t="shared" si="11"/>
        <v>0</v>
      </c>
      <c r="Q61" s="54">
        <f t="shared" si="12"/>
        <v>12</v>
      </c>
      <c r="R61" s="47">
        <f t="shared" si="10"/>
        <v>51.6</v>
      </c>
      <c r="S61" s="77"/>
    </row>
    <row r="62" spans="1:19">
      <c r="A62" s="77">
        <v>58</v>
      </c>
      <c r="B62" s="135" t="s">
        <v>115</v>
      </c>
      <c r="C62" s="49"/>
      <c r="D62" s="91" t="s">
        <v>98</v>
      </c>
      <c r="E62" s="92">
        <v>34</v>
      </c>
      <c r="F62" s="29"/>
      <c r="G62" s="29"/>
      <c r="H62" s="29"/>
      <c r="I62" s="29">
        <v>0</v>
      </c>
      <c r="J62" s="47">
        <f t="shared" si="7"/>
        <v>0</v>
      </c>
      <c r="K62" s="48">
        <v>0</v>
      </c>
      <c r="L62" s="47">
        <f t="shared" si="8"/>
        <v>0</v>
      </c>
      <c r="M62" s="136">
        <v>0</v>
      </c>
      <c r="N62" s="47">
        <f t="shared" si="9"/>
        <v>0</v>
      </c>
      <c r="O62" s="98">
        <v>0</v>
      </c>
      <c r="P62" s="47">
        <f t="shared" si="11"/>
        <v>0</v>
      </c>
      <c r="Q62" s="54">
        <v>0</v>
      </c>
      <c r="R62" s="47">
        <f t="shared" si="10"/>
        <v>0</v>
      </c>
      <c r="S62" s="77"/>
    </row>
    <row r="63" spans="1:19">
      <c r="A63" s="77">
        <v>59</v>
      </c>
      <c r="B63" s="135" t="s">
        <v>115</v>
      </c>
      <c r="C63" s="49"/>
      <c r="D63" s="91" t="s">
        <v>98</v>
      </c>
      <c r="E63" s="92">
        <v>35</v>
      </c>
      <c r="F63" s="29"/>
      <c r="G63" s="29"/>
      <c r="H63" s="29"/>
      <c r="I63" s="29">
        <v>5</v>
      </c>
      <c r="J63" s="47">
        <f t="shared" si="7"/>
        <v>175</v>
      </c>
      <c r="K63" s="48">
        <v>0</v>
      </c>
      <c r="L63" s="47">
        <f t="shared" si="8"/>
        <v>0</v>
      </c>
      <c r="M63" s="136">
        <v>0</v>
      </c>
      <c r="N63" s="47">
        <f t="shared" si="9"/>
        <v>0</v>
      </c>
      <c r="O63" s="98">
        <v>0</v>
      </c>
      <c r="P63" s="47">
        <f t="shared" si="11"/>
        <v>0</v>
      </c>
      <c r="Q63" s="54">
        <v>5</v>
      </c>
      <c r="R63" s="47">
        <f t="shared" si="10"/>
        <v>175</v>
      </c>
      <c r="S63" s="77"/>
    </row>
    <row r="64" spans="1:19">
      <c r="A64" s="77">
        <v>60</v>
      </c>
      <c r="B64" s="135" t="s">
        <v>116</v>
      </c>
      <c r="C64" s="49"/>
      <c r="D64" s="91" t="s">
        <v>41</v>
      </c>
      <c r="E64" s="92">
        <v>12</v>
      </c>
      <c r="F64" s="29"/>
      <c r="G64" s="29"/>
      <c r="H64" s="29"/>
      <c r="I64" s="29">
        <v>11</v>
      </c>
      <c r="J64" s="47">
        <f t="shared" si="7"/>
        <v>132</v>
      </c>
      <c r="K64" s="48">
        <v>0</v>
      </c>
      <c r="L64" s="47">
        <f t="shared" si="8"/>
        <v>0</v>
      </c>
      <c r="M64" s="48">
        <v>0</v>
      </c>
      <c r="N64" s="47">
        <f t="shared" si="9"/>
        <v>0</v>
      </c>
      <c r="O64" s="98">
        <v>0</v>
      </c>
      <c r="P64" s="47">
        <f t="shared" si="11"/>
        <v>0</v>
      </c>
      <c r="Q64" s="54">
        <f>I64+K64-M64-O64</f>
        <v>11</v>
      </c>
      <c r="R64" s="47">
        <f t="shared" si="10"/>
        <v>132</v>
      </c>
      <c r="S64" s="77"/>
    </row>
    <row r="65" spans="1:19">
      <c r="A65" s="77">
        <v>61</v>
      </c>
      <c r="B65" s="135" t="s">
        <v>117</v>
      </c>
      <c r="C65" s="49"/>
      <c r="D65" s="91" t="s">
        <v>64</v>
      </c>
      <c r="E65" s="92">
        <v>59.4</v>
      </c>
      <c r="F65" s="29">
        <v>1</v>
      </c>
      <c r="G65" s="29">
        <v>2</v>
      </c>
      <c r="H65" s="29">
        <v>0.25</v>
      </c>
      <c r="I65" s="29">
        <v>1</v>
      </c>
      <c r="J65" s="47">
        <f t="shared" si="7"/>
        <v>59.4</v>
      </c>
      <c r="K65" s="136">
        <v>0</v>
      </c>
      <c r="L65" s="47">
        <f t="shared" si="8"/>
        <v>0</v>
      </c>
      <c r="M65" s="48">
        <v>1</v>
      </c>
      <c r="N65" s="47">
        <f t="shared" si="9"/>
        <v>59.4</v>
      </c>
      <c r="O65" s="98">
        <v>0</v>
      </c>
      <c r="P65" s="47">
        <f t="shared" si="11"/>
        <v>0</v>
      </c>
      <c r="Q65" s="54">
        <v>2</v>
      </c>
      <c r="R65" s="47">
        <f t="shared" si="10"/>
        <v>118.8</v>
      </c>
      <c r="S65" s="77"/>
    </row>
    <row r="66" ht="14" customHeight="1" spans="1:19">
      <c r="A66" s="77">
        <v>62</v>
      </c>
      <c r="B66" s="135" t="s">
        <v>118</v>
      </c>
      <c r="C66" s="49"/>
      <c r="D66" s="91" t="s">
        <v>64</v>
      </c>
      <c r="E66" s="92">
        <v>59</v>
      </c>
      <c r="F66" s="48"/>
      <c r="G66" s="48"/>
      <c r="H66" s="48"/>
      <c r="I66" s="48">
        <v>2</v>
      </c>
      <c r="J66" s="47">
        <f t="shared" si="7"/>
        <v>118</v>
      </c>
      <c r="K66" s="136">
        <v>0</v>
      </c>
      <c r="L66" s="47">
        <f t="shared" si="8"/>
        <v>0</v>
      </c>
      <c r="M66" s="48">
        <v>1</v>
      </c>
      <c r="N66" s="47">
        <f t="shared" si="9"/>
        <v>59</v>
      </c>
      <c r="O66" s="98">
        <v>0</v>
      </c>
      <c r="P66" s="47">
        <f t="shared" si="11"/>
        <v>0</v>
      </c>
      <c r="Q66" s="54">
        <v>1</v>
      </c>
      <c r="R66" s="47">
        <f t="shared" si="10"/>
        <v>59</v>
      </c>
      <c r="S66" s="77"/>
    </row>
    <row r="67" ht="18" customHeight="1" spans="1:19">
      <c r="A67" s="77">
        <v>63</v>
      </c>
      <c r="B67" s="49" t="s">
        <v>107</v>
      </c>
      <c r="C67" s="49" t="s">
        <v>110</v>
      </c>
      <c r="D67" s="91" t="s">
        <v>41</v>
      </c>
      <c r="E67" s="92">
        <v>0.25</v>
      </c>
      <c r="F67" s="48"/>
      <c r="G67" s="48"/>
      <c r="H67" s="48"/>
      <c r="I67" s="48">
        <v>1150</v>
      </c>
      <c r="J67" s="47">
        <f t="shared" si="7"/>
        <v>287.5</v>
      </c>
      <c r="K67" s="136">
        <v>0</v>
      </c>
      <c r="L67" s="47">
        <f t="shared" si="8"/>
        <v>0</v>
      </c>
      <c r="M67" s="136">
        <v>150</v>
      </c>
      <c r="N67" s="47">
        <f t="shared" si="9"/>
        <v>37.5</v>
      </c>
      <c r="O67" s="98">
        <v>0</v>
      </c>
      <c r="P67" s="47">
        <f t="shared" si="11"/>
        <v>0</v>
      </c>
      <c r="Q67" s="54">
        <v>1000</v>
      </c>
      <c r="R67" s="47">
        <f t="shared" si="10"/>
        <v>250</v>
      </c>
      <c r="S67" s="77"/>
    </row>
    <row r="68" ht="18" customHeight="1" spans="1:19">
      <c r="A68" s="77">
        <v>64</v>
      </c>
      <c r="B68" s="135" t="s">
        <v>119</v>
      </c>
      <c r="C68" s="49"/>
      <c r="D68" s="91" t="s">
        <v>45</v>
      </c>
      <c r="E68" s="92">
        <v>5</v>
      </c>
      <c r="F68" s="48"/>
      <c r="G68" s="48"/>
      <c r="H68" s="48"/>
      <c r="I68" s="54">
        <v>0</v>
      </c>
      <c r="J68" s="47">
        <f t="shared" si="7"/>
        <v>0</v>
      </c>
      <c r="K68" s="134">
        <v>0</v>
      </c>
      <c r="L68" s="47">
        <f t="shared" si="8"/>
        <v>0</v>
      </c>
      <c r="M68" s="48">
        <v>0</v>
      </c>
      <c r="N68" s="47">
        <f t="shared" si="9"/>
        <v>0</v>
      </c>
      <c r="O68" s="98">
        <v>0</v>
      </c>
      <c r="P68" s="47">
        <f t="shared" si="11"/>
        <v>0</v>
      </c>
      <c r="Q68" s="54">
        <v>0</v>
      </c>
      <c r="R68" s="47">
        <f t="shared" si="10"/>
        <v>0</v>
      </c>
      <c r="S68" s="77"/>
    </row>
    <row r="69" ht="18" customHeight="1" spans="1:19">
      <c r="A69" s="77">
        <v>65</v>
      </c>
      <c r="B69" s="135" t="s">
        <v>120</v>
      </c>
      <c r="C69" s="35"/>
      <c r="D69" s="140" t="s">
        <v>22</v>
      </c>
      <c r="E69" s="102">
        <v>4</v>
      </c>
      <c r="F69" s="48">
        <v>15</v>
      </c>
      <c r="G69" s="48">
        <v>30</v>
      </c>
      <c r="H69" s="48">
        <v>5</v>
      </c>
      <c r="I69" s="54">
        <v>25</v>
      </c>
      <c r="J69" s="47">
        <f t="shared" si="7"/>
        <v>100</v>
      </c>
      <c r="K69" s="48">
        <v>0</v>
      </c>
      <c r="L69" s="47">
        <f t="shared" si="8"/>
        <v>0</v>
      </c>
      <c r="M69" s="136">
        <v>15</v>
      </c>
      <c r="N69" s="47">
        <f t="shared" si="9"/>
        <v>60</v>
      </c>
      <c r="O69" s="98">
        <v>0</v>
      </c>
      <c r="P69" s="47">
        <f t="shared" si="11"/>
        <v>0</v>
      </c>
      <c r="Q69" s="107">
        <v>10</v>
      </c>
      <c r="R69" s="47">
        <f t="shared" si="10"/>
        <v>40</v>
      </c>
      <c r="S69" s="145"/>
    </row>
    <row r="70" s="126" customFormat="1" ht="17.25" spans="1:45">
      <c r="A70" s="77">
        <v>66</v>
      </c>
      <c r="B70" s="73"/>
      <c r="C70" s="73"/>
      <c r="D70" s="73"/>
      <c r="E70" s="141"/>
      <c r="F70" s="142"/>
      <c r="G70" s="142"/>
      <c r="H70" s="142"/>
      <c r="I70" s="143">
        <f>SUM(I5:I69)</f>
        <v>4222</v>
      </c>
      <c r="J70" s="144">
        <f t="shared" ref="J70:R70" si="13">SUM(J5:J69)</f>
        <v>8582.5</v>
      </c>
      <c r="K70" s="143">
        <f t="shared" si="13"/>
        <v>20</v>
      </c>
      <c r="L70" s="144">
        <f t="shared" si="13"/>
        <v>540</v>
      </c>
      <c r="M70" s="143">
        <f t="shared" si="13"/>
        <v>286</v>
      </c>
      <c r="N70" s="144">
        <f t="shared" si="13"/>
        <v>989.98</v>
      </c>
      <c r="O70" s="143">
        <f t="shared" si="13"/>
        <v>0</v>
      </c>
      <c r="P70" s="144">
        <f t="shared" si="13"/>
        <v>0</v>
      </c>
      <c r="Q70" s="143">
        <f t="shared" si="13"/>
        <v>3960</v>
      </c>
      <c r="R70" s="144">
        <f t="shared" si="13"/>
        <v>8308.32</v>
      </c>
      <c r="S70" s="141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7"/>
    </row>
    <row r="71" spans="1:19">
      <c r="A71" s="66"/>
      <c r="B71" s="66" t="s">
        <v>121</v>
      </c>
      <c r="C71" s="66"/>
      <c r="D71" s="66" t="s">
        <v>122</v>
      </c>
      <c r="E71" t="s">
        <v>123</v>
      </c>
      <c r="F71"/>
      <c r="G71"/>
      <c r="H71"/>
      <c r="I71"/>
      <c r="K71" s="66"/>
      <c r="L71" s="66" t="s">
        <v>124</v>
      </c>
      <c r="M71" s="66"/>
      <c r="N71" s="72"/>
      <c r="O71" s="72"/>
      <c r="P71" s="72"/>
      <c r="Q71" s="66" t="s">
        <v>125</v>
      </c>
      <c r="R71" s="72"/>
      <c r="S71" s="72"/>
    </row>
    <row r="72" spans="6:9">
      <c r="F72"/>
      <c r="G72"/>
      <c r="H72"/>
      <c r="I72"/>
    </row>
    <row r="73" spans="6:9">
      <c r="F73"/>
      <c r="G73"/>
      <c r="H73"/>
      <c r="I73"/>
    </row>
    <row r="74" spans="6:9">
      <c r="F74"/>
      <c r="G74"/>
      <c r="H74"/>
      <c r="I74"/>
    </row>
    <row r="75" spans="6:9">
      <c r="F75"/>
      <c r="G75"/>
      <c r="H75"/>
      <c r="I75"/>
    </row>
    <row r="76" spans="6:9">
      <c r="F76"/>
      <c r="G76"/>
      <c r="H76"/>
      <c r="I76"/>
    </row>
    <row r="77" spans="6:9">
      <c r="F77"/>
      <c r="G77"/>
      <c r="H77"/>
      <c r="I77"/>
    </row>
    <row r="78" spans="6:9">
      <c r="F78"/>
      <c r="G78"/>
      <c r="H78"/>
      <c r="I78"/>
    </row>
    <row r="79" spans="6:9">
      <c r="F79"/>
      <c r="G79"/>
      <c r="H79"/>
      <c r="I79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6:9"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9:9">
      <c r="I91" s="120"/>
    </row>
    <row r="92" spans="9:9">
      <c r="I92" s="120"/>
    </row>
    <row r="93" spans="9:9">
      <c r="I93" s="120"/>
    </row>
    <row r="94" spans="9:9">
      <c r="I94" s="120"/>
    </row>
    <row r="95" spans="9:9">
      <c r="I95" s="120"/>
    </row>
    <row r="96" spans="9:9">
      <c r="I96" s="120"/>
    </row>
    <row r="97" spans="9:9">
      <c r="I97" s="120"/>
    </row>
    <row r="98" spans="9:9">
      <c r="I98" s="120"/>
    </row>
    <row r="99" spans="9:9">
      <c r="I99" s="120"/>
    </row>
    <row r="100" spans="9:9">
      <c r="I100" s="120"/>
    </row>
    <row r="101" spans="9:9">
      <c r="I101" s="120"/>
    </row>
    <row r="102" spans="9:9">
      <c r="I102" s="120"/>
    </row>
    <row r="103" spans="9:9">
      <c r="I103" s="120"/>
    </row>
    <row r="104" spans="9:9">
      <c r="I104" s="120"/>
    </row>
    <row r="105" spans="9:9">
      <c r="I105" s="120"/>
    </row>
    <row r="106" spans="9:9">
      <c r="I106" s="120"/>
    </row>
    <row r="107" spans="9:9">
      <c r="I107" s="120"/>
    </row>
    <row r="108" spans="9:9">
      <c r="I108" s="120"/>
    </row>
    <row r="109" spans="9:9">
      <c r="I109" s="120"/>
    </row>
    <row r="110" spans="9:9">
      <c r="I110" s="120"/>
    </row>
    <row r="111" spans="9:9">
      <c r="I111" s="120"/>
    </row>
    <row r="112" spans="9:9">
      <c r="I112" s="120"/>
    </row>
    <row r="113" spans="9:9">
      <c r="I113" s="120"/>
    </row>
    <row r="114" spans="9:9">
      <c r="I114" s="120"/>
    </row>
    <row r="115" spans="9:9">
      <c r="I115" s="120"/>
    </row>
    <row r="116" spans="9:9">
      <c r="I116" s="120"/>
    </row>
    <row r="117" spans="9:9">
      <c r="I117" s="120"/>
    </row>
    <row r="118" spans="9:9">
      <c r="I118" s="120"/>
    </row>
    <row r="119" spans="9:9">
      <c r="I119" s="120"/>
    </row>
    <row r="120" spans="9:9">
      <c r="I120" s="120"/>
    </row>
    <row r="121" spans="9:9">
      <c r="I121" s="120"/>
    </row>
    <row r="122" spans="9:9">
      <c r="I122" s="120"/>
    </row>
    <row r="123" spans="9:9">
      <c r="I123" s="120"/>
    </row>
    <row r="124" spans="9:9">
      <c r="I124" s="120"/>
    </row>
    <row r="125" spans="9:9">
      <c r="I125" s="120"/>
    </row>
    <row r="126" spans="9:9">
      <c r="I126" s="120"/>
    </row>
    <row r="127" spans="9:9">
      <c r="I127" s="120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314583333333333" right="0.236111111111111" top="0.236111111111111" bottom="0.708333333333333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"/>
  <sheetViews>
    <sheetView tabSelected="1" zoomScale="115" zoomScaleNormal="115" topLeftCell="B1" workbookViewId="0">
      <pane ySplit="4" topLeftCell="A5" activePane="bottomLeft" state="frozen"/>
      <selection/>
      <selection pane="bottomLeft" activeCell="B73" sqref="$A73:$XFD73"/>
    </sheetView>
  </sheetViews>
  <sheetFormatPr defaultColWidth="9" defaultRowHeight="13.5"/>
  <cols>
    <col min="1" max="1" width="5" customWidth="1"/>
    <col min="2" max="2" width="17.6" customWidth="1"/>
    <col min="3" max="3" width="10.875" customWidth="1"/>
    <col min="4" max="4" width="8.36666666666667" customWidth="1"/>
    <col min="5" max="5" width="16.7333333333333" customWidth="1"/>
    <col min="6" max="6" width="10.6416666666667" style="2" customWidth="1"/>
    <col min="7" max="9" width="6.95" style="2" customWidth="1"/>
    <col min="10" max="10" width="10.375" customWidth="1"/>
    <col min="11" max="11" width="7.825" customWidth="1"/>
    <col min="12" max="12" width="7.25" customWidth="1"/>
    <col min="13" max="13" width="6.725" customWidth="1"/>
    <col min="14" max="14" width="7.75" customWidth="1"/>
    <col min="15" max="15" width="9.125" customWidth="1"/>
    <col min="16" max="16" width="7.875" customWidth="1"/>
    <col min="17" max="17" width="7.60833333333333" customWidth="1"/>
    <col min="18" max="18" width="7.875" customWidth="1"/>
    <col min="19" max="19" width="8.7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126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24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6.5" spans="1:19">
      <c r="A5" s="77">
        <v>1</v>
      </c>
      <c r="B5" s="78" t="s">
        <v>127</v>
      </c>
      <c r="C5" s="79"/>
      <c r="D5" s="80" t="s">
        <v>26</v>
      </c>
      <c r="E5" s="81">
        <v>45</v>
      </c>
      <c r="F5" s="20"/>
      <c r="G5" s="20"/>
      <c r="H5" s="20"/>
      <c r="I5" s="27">
        <v>1</v>
      </c>
      <c r="J5" s="47">
        <f>E5*I5</f>
        <v>45</v>
      </c>
      <c r="K5" s="98">
        <v>0</v>
      </c>
      <c r="L5" s="47">
        <f>E5*K5</f>
        <v>0</v>
      </c>
      <c r="M5" s="98">
        <v>0</v>
      </c>
      <c r="N5" s="47">
        <f>E5*M5</f>
        <v>0</v>
      </c>
      <c r="O5" s="98">
        <v>0</v>
      </c>
      <c r="P5" s="47">
        <f>E5*O5</f>
        <v>0</v>
      </c>
      <c r="Q5" s="54">
        <f>I5+K5-M5-O5</f>
        <v>1</v>
      </c>
      <c r="R5" s="47">
        <f>E5*Q5</f>
        <v>45</v>
      </c>
      <c r="S5" s="55"/>
    </row>
    <row r="6" ht="16.5" spans="1:19">
      <c r="A6" s="77">
        <v>2</v>
      </c>
      <c r="B6" s="82" t="s">
        <v>128</v>
      </c>
      <c r="C6" s="83"/>
      <c r="D6" s="80" t="s">
        <v>26</v>
      </c>
      <c r="E6" s="84">
        <v>35</v>
      </c>
      <c r="F6" s="20"/>
      <c r="G6" s="20"/>
      <c r="H6" s="20"/>
      <c r="I6" s="27">
        <v>2</v>
      </c>
      <c r="J6" s="47">
        <f t="shared" ref="J6:J37" si="0">E6*I6</f>
        <v>70</v>
      </c>
      <c r="K6" s="98">
        <v>0</v>
      </c>
      <c r="L6" s="47">
        <f t="shared" ref="L6:L37" si="1">E6*K6</f>
        <v>0</v>
      </c>
      <c r="M6" s="98">
        <v>0</v>
      </c>
      <c r="N6" s="47">
        <f t="shared" ref="N6:N37" si="2">E6*M6</f>
        <v>0</v>
      </c>
      <c r="O6" s="98">
        <v>0</v>
      </c>
      <c r="P6" s="47">
        <f>E6*O6</f>
        <v>0</v>
      </c>
      <c r="Q6" s="54">
        <f>I6+K6-M6-O6</f>
        <v>2</v>
      </c>
      <c r="R6" s="47">
        <f t="shared" ref="R6:R37" si="3">E6*Q6</f>
        <v>70</v>
      </c>
      <c r="S6" s="15"/>
    </row>
    <row r="7" ht="16.5" spans="1:19">
      <c r="A7" s="77">
        <v>3</v>
      </c>
      <c r="B7" s="82" t="s">
        <v>129</v>
      </c>
      <c r="C7" s="83" t="s">
        <v>130</v>
      </c>
      <c r="D7" s="80" t="s">
        <v>22</v>
      </c>
      <c r="E7" s="84">
        <v>3</v>
      </c>
      <c r="F7" s="85">
        <v>8</v>
      </c>
      <c r="G7" s="85">
        <v>16</v>
      </c>
      <c r="H7" s="85"/>
      <c r="I7" s="88">
        <v>14</v>
      </c>
      <c r="J7" s="47">
        <f t="shared" si="0"/>
        <v>42</v>
      </c>
      <c r="K7" s="98">
        <v>0</v>
      </c>
      <c r="L7" s="47">
        <f t="shared" si="1"/>
        <v>0</v>
      </c>
      <c r="M7" s="98">
        <v>8</v>
      </c>
      <c r="N7" s="47">
        <f t="shared" si="2"/>
        <v>24</v>
      </c>
      <c r="O7" s="98">
        <v>0</v>
      </c>
      <c r="P7" s="47">
        <f>E7*O7</f>
        <v>0</v>
      </c>
      <c r="Q7" s="54">
        <v>6</v>
      </c>
      <c r="R7" s="47">
        <f t="shared" si="3"/>
        <v>18</v>
      </c>
      <c r="S7" s="15"/>
    </row>
    <row r="8" ht="16.5" spans="1:19">
      <c r="A8" s="77">
        <v>4</v>
      </c>
      <c r="B8" s="82" t="s">
        <v>131</v>
      </c>
      <c r="C8" s="83" t="s">
        <v>132</v>
      </c>
      <c r="D8" s="80" t="s">
        <v>26</v>
      </c>
      <c r="E8" s="84">
        <v>35</v>
      </c>
      <c r="F8" s="85">
        <v>1</v>
      </c>
      <c r="G8" s="85">
        <v>2</v>
      </c>
      <c r="H8" s="85"/>
      <c r="I8" s="98">
        <v>0</v>
      </c>
      <c r="J8" s="47">
        <f t="shared" si="0"/>
        <v>0</v>
      </c>
      <c r="K8" s="98">
        <v>0</v>
      </c>
      <c r="L8" s="47">
        <f t="shared" si="1"/>
        <v>0</v>
      </c>
      <c r="M8" s="98">
        <v>0</v>
      </c>
      <c r="N8" s="47">
        <f t="shared" si="2"/>
        <v>0</v>
      </c>
      <c r="O8" s="98">
        <v>0</v>
      </c>
      <c r="P8" s="47">
        <v>0</v>
      </c>
      <c r="Q8" s="98">
        <v>0</v>
      </c>
      <c r="R8" s="47">
        <f t="shared" si="3"/>
        <v>0</v>
      </c>
      <c r="S8" s="15"/>
    </row>
    <row r="9" ht="17.25" spans="1:19">
      <c r="A9" s="77">
        <v>5</v>
      </c>
      <c r="B9" s="82" t="s">
        <v>133</v>
      </c>
      <c r="C9" s="82" t="s">
        <v>134</v>
      </c>
      <c r="D9" s="86" t="s">
        <v>135</v>
      </c>
      <c r="E9" s="87">
        <v>55</v>
      </c>
      <c r="F9" s="27"/>
      <c r="G9" s="27"/>
      <c r="H9" s="27"/>
      <c r="I9" s="27">
        <v>1</v>
      </c>
      <c r="J9" s="47">
        <f t="shared" si="0"/>
        <v>55</v>
      </c>
      <c r="K9" s="98">
        <v>0</v>
      </c>
      <c r="L9" s="47">
        <f t="shared" si="1"/>
        <v>0</v>
      </c>
      <c r="M9" s="98">
        <v>0</v>
      </c>
      <c r="N9" s="47">
        <f t="shared" si="2"/>
        <v>0</v>
      </c>
      <c r="O9" s="98">
        <v>0</v>
      </c>
      <c r="P9" s="47">
        <f t="shared" ref="P9:P17" si="4">E9*O9</f>
        <v>0</v>
      </c>
      <c r="Q9" s="54">
        <f>I9+K9-M9-O9</f>
        <v>1</v>
      </c>
      <c r="R9" s="47">
        <f t="shared" si="3"/>
        <v>55</v>
      </c>
      <c r="S9" s="56"/>
    </row>
    <row r="10" ht="17.25" spans="1:19">
      <c r="A10" s="77">
        <v>6</v>
      </c>
      <c r="B10" s="82" t="s">
        <v>136</v>
      </c>
      <c r="C10" s="82" t="s">
        <v>137</v>
      </c>
      <c r="D10" s="86" t="s">
        <v>72</v>
      </c>
      <c r="E10" s="87">
        <v>30</v>
      </c>
      <c r="F10" s="88"/>
      <c r="G10" s="88"/>
      <c r="H10" s="88"/>
      <c r="I10" s="88">
        <v>6</v>
      </c>
      <c r="J10" s="47">
        <f t="shared" si="0"/>
        <v>180</v>
      </c>
      <c r="K10" s="98">
        <v>0</v>
      </c>
      <c r="L10" s="47">
        <f t="shared" si="1"/>
        <v>0</v>
      </c>
      <c r="M10" s="98">
        <v>0</v>
      </c>
      <c r="N10" s="47">
        <f t="shared" si="2"/>
        <v>0</v>
      </c>
      <c r="O10" s="98">
        <v>0</v>
      </c>
      <c r="P10" s="47">
        <f t="shared" si="4"/>
        <v>0</v>
      </c>
      <c r="Q10" s="98">
        <v>6</v>
      </c>
      <c r="R10" s="47">
        <f t="shared" si="3"/>
        <v>180</v>
      </c>
      <c r="S10" s="56"/>
    </row>
    <row r="11" ht="17.25" spans="1:19">
      <c r="A11" s="77">
        <v>7</v>
      </c>
      <c r="B11" s="82" t="s">
        <v>138</v>
      </c>
      <c r="C11" s="82" t="s">
        <v>139</v>
      </c>
      <c r="D11" s="86" t="s">
        <v>62</v>
      </c>
      <c r="E11" s="87">
        <v>12</v>
      </c>
      <c r="F11" s="88"/>
      <c r="G11" s="88"/>
      <c r="H11" s="88"/>
      <c r="I11" s="88">
        <v>1</v>
      </c>
      <c r="J11" s="47">
        <f t="shared" si="0"/>
        <v>12</v>
      </c>
      <c r="K11" s="98">
        <v>0</v>
      </c>
      <c r="L11" s="47">
        <f t="shared" si="1"/>
        <v>0</v>
      </c>
      <c r="M11" s="98">
        <v>0</v>
      </c>
      <c r="N11" s="47">
        <f t="shared" si="2"/>
        <v>0</v>
      </c>
      <c r="O11" s="98">
        <v>0</v>
      </c>
      <c r="P11" s="47">
        <f t="shared" si="4"/>
        <v>0</v>
      </c>
      <c r="Q11" s="98">
        <v>1</v>
      </c>
      <c r="R11" s="47">
        <f t="shared" si="3"/>
        <v>12</v>
      </c>
      <c r="S11" s="56"/>
    </row>
    <row r="12" ht="17.25" spans="1:19">
      <c r="A12" s="77">
        <v>8</v>
      </c>
      <c r="B12" s="82" t="s">
        <v>140</v>
      </c>
      <c r="C12" s="82" t="s">
        <v>141</v>
      </c>
      <c r="D12" s="86" t="s">
        <v>72</v>
      </c>
      <c r="E12" s="87">
        <v>110</v>
      </c>
      <c r="F12" s="88"/>
      <c r="G12" s="88"/>
      <c r="H12" s="88"/>
      <c r="I12" s="88">
        <v>1</v>
      </c>
      <c r="J12" s="47">
        <f t="shared" si="0"/>
        <v>110</v>
      </c>
      <c r="K12" s="98">
        <v>0</v>
      </c>
      <c r="L12" s="47">
        <f t="shared" si="1"/>
        <v>0</v>
      </c>
      <c r="M12" s="98">
        <v>0</v>
      </c>
      <c r="N12" s="47">
        <f t="shared" si="2"/>
        <v>0</v>
      </c>
      <c r="O12" s="98">
        <v>0</v>
      </c>
      <c r="P12" s="47">
        <f t="shared" si="4"/>
        <v>0</v>
      </c>
      <c r="Q12" s="98">
        <v>1</v>
      </c>
      <c r="R12" s="47">
        <f t="shared" si="3"/>
        <v>110</v>
      </c>
      <c r="S12" s="56"/>
    </row>
    <row r="13" ht="17.25" spans="1:19">
      <c r="A13" s="77">
        <v>9</v>
      </c>
      <c r="B13" s="82" t="s">
        <v>142</v>
      </c>
      <c r="C13" s="82" t="s">
        <v>141</v>
      </c>
      <c r="D13" s="86" t="s">
        <v>72</v>
      </c>
      <c r="E13" s="87">
        <v>15</v>
      </c>
      <c r="F13" s="88"/>
      <c r="G13" s="88"/>
      <c r="H13" s="88"/>
      <c r="I13" s="88">
        <v>4</v>
      </c>
      <c r="J13" s="47">
        <f t="shared" si="0"/>
        <v>60</v>
      </c>
      <c r="K13" s="98">
        <v>0</v>
      </c>
      <c r="L13" s="47">
        <f t="shared" si="1"/>
        <v>0</v>
      </c>
      <c r="M13" s="98">
        <v>0</v>
      </c>
      <c r="N13" s="47">
        <f t="shared" si="2"/>
        <v>0</v>
      </c>
      <c r="O13" s="98">
        <v>0</v>
      </c>
      <c r="P13" s="47">
        <f t="shared" si="4"/>
        <v>0</v>
      </c>
      <c r="Q13" s="98">
        <v>4</v>
      </c>
      <c r="R13" s="47">
        <f t="shared" si="3"/>
        <v>60</v>
      </c>
      <c r="S13" s="56"/>
    </row>
    <row r="14" ht="17.25" spans="1:19">
      <c r="A14" s="77">
        <v>10</v>
      </c>
      <c r="B14" s="82" t="s">
        <v>143</v>
      </c>
      <c r="C14" s="82" t="s">
        <v>144</v>
      </c>
      <c r="D14" s="86" t="s">
        <v>72</v>
      </c>
      <c r="E14" s="87">
        <v>38</v>
      </c>
      <c r="F14" s="88"/>
      <c r="G14" s="88"/>
      <c r="H14" s="88"/>
      <c r="I14" s="88">
        <v>4</v>
      </c>
      <c r="J14" s="47">
        <f t="shared" si="0"/>
        <v>152</v>
      </c>
      <c r="K14" s="98">
        <v>0</v>
      </c>
      <c r="L14" s="47">
        <f t="shared" si="1"/>
        <v>0</v>
      </c>
      <c r="M14" s="98">
        <v>0</v>
      </c>
      <c r="N14" s="47">
        <f t="shared" si="2"/>
        <v>0</v>
      </c>
      <c r="O14" s="98">
        <v>0</v>
      </c>
      <c r="P14" s="47">
        <f t="shared" si="4"/>
        <v>0</v>
      </c>
      <c r="Q14" s="98">
        <v>4</v>
      </c>
      <c r="R14" s="47">
        <f t="shared" si="3"/>
        <v>152</v>
      </c>
      <c r="S14" s="56"/>
    </row>
    <row r="15" ht="17.25" spans="1:19">
      <c r="A15" s="77">
        <v>11</v>
      </c>
      <c r="B15" s="82" t="s">
        <v>145</v>
      </c>
      <c r="C15" s="82" t="s">
        <v>146</v>
      </c>
      <c r="D15" s="86" t="s">
        <v>64</v>
      </c>
      <c r="E15" s="87">
        <v>160</v>
      </c>
      <c r="F15" s="88"/>
      <c r="G15" s="88"/>
      <c r="H15" s="88"/>
      <c r="I15" s="88">
        <v>1</v>
      </c>
      <c r="J15" s="47">
        <f t="shared" si="0"/>
        <v>160</v>
      </c>
      <c r="K15" s="98">
        <v>0</v>
      </c>
      <c r="L15" s="47">
        <f t="shared" si="1"/>
        <v>0</v>
      </c>
      <c r="M15" s="98">
        <v>0</v>
      </c>
      <c r="N15" s="47">
        <f t="shared" si="2"/>
        <v>0</v>
      </c>
      <c r="O15" s="98">
        <v>0</v>
      </c>
      <c r="P15" s="47">
        <f t="shared" si="4"/>
        <v>0</v>
      </c>
      <c r="Q15" s="98">
        <v>1</v>
      </c>
      <c r="R15" s="47">
        <f t="shared" si="3"/>
        <v>160</v>
      </c>
      <c r="S15" s="56"/>
    </row>
    <row r="16" ht="16.5" spans="1:19">
      <c r="A16" s="77">
        <v>12</v>
      </c>
      <c r="B16" s="89" t="s">
        <v>147</v>
      </c>
      <c r="C16" s="82" t="s">
        <v>148</v>
      </c>
      <c r="D16" s="86" t="s">
        <v>72</v>
      </c>
      <c r="E16" s="87">
        <v>9.5</v>
      </c>
      <c r="F16" s="27">
        <v>20</v>
      </c>
      <c r="G16" s="27">
        <v>20</v>
      </c>
      <c r="H16" s="27"/>
      <c r="I16" s="27">
        <v>14</v>
      </c>
      <c r="J16" s="47">
        <f t="shared" si="0"/>
        <v>133</v>
      </c>
      <c r="K16" s="98">
        <v>0</v>
      </c>
      <c r="L16" s="47">
        <f t="shared" si="1"/>
        <v>0</v>
      </c>
      <c r="M16" s="98">
        <v>2</v>
      </c>
      <c r="N16" s="47">
        <f t="shared" si="2"/>
        <v>19</v>
      </c>
      <c r="O16" s="98">
        <v>0</v>
      </c>
      <c r="P16" s="47">
        <f t="shared" si="4"/>
        <v>0</v>
      </c>
      <c r="Q16" s="54">
        <f>I16+K16-M16-O16</f>
        <v>12</v>
      </c>
      <c r="R16" s="47">
        <f t="shared" si="3"/>
        <v>114</v>
      </c>
      <c r="S16" s="57"/>
    </row>
    <row r="17" customFormat="1" ht="16.5" spans="1:19">
      <c r="A17" s="77">
        <v>13</v>
      </c>
      <c r="B17" s="89" t="s">
        <v>147</v>
      </c>
      <c r="C17" s="82" t="s">
        <v>149</v>
      </c>
      <c r="D17" s="86" t="s">
        <v>72</v>
      </c>
      <c r="E17" s="87">
        <v>9</v>
      </c>
      <c r="F17" s="27"/>
      <c r="G17" s="27"/>
      <c r="H17" s="27"/>
      <c r="I17" s="27">
        <v>20</v>
      </c>
      <c r="J17" s="47">
        <f t="shared" si="0"/>
        <v>180</v>
      </c>
      <c r="K17" s="98">
        <v>0</v>
      </c>
      <c r="L17" s="47">
        <f t="shared" si="1"/>
        <v>0</v>
      </c>
      <c r="M17" s="98">
        <v>0</v>
      </c>
      <c r="N17" s="47">
        <f t="shared" si="2"/>
        <v>0</v>
      </c>
      <c r="O17" s="98">
        <v>0</v>
      </c>
      <c r="P17" s="47">
        <f t="shared" si="4"/>
        <v>0</v>
      </c>
      <c r="Q17" s="54">
        <v>20</v>
      </c>
      <c r="R17" s="47">
        <f t="shared" si="3"/>
        <v>180</v>
      </c>
      <c r="S17" s="57"/>
    </row>
    <row r="18" s="76" customFormat="1" ht="16.5" spans="1:19">
      <c r="A18" s="77">
        <v>14</v>
      </c>
      <c r="B18" s="90" t="s">
        <v>150</v>
      </c>
      <c r="C18" s="49" t="s">
        <v>141</v>
      </c>
      <c r="D18" s="91" t="s">
        <v>72</v>
      </c>
      <c r="E18" s="92">
        <v>13</v>
      </c>
      <c r="F18" s="93">
        <v>20</v>
      </c>
      <c r="G18" s="93">
        <v>20</v>
      </c>
      <c r="H18" s="93"/>
      <c r="I18" s="93">
        <v>16</v>
      </c>
      <c r="J18" s="47">
        <f t="shared" si="0"/>
        <v>208</v>
      </c>
      <c r="K18" s="98">
        <v>0</v>
      </c>
      <c r="L18" s="47">
        <f t="shared" si="1"/>
        <v>0</v>
      </c>
      <c r="M18" s="98">
        <v>0</v>
      </c>
      <c r="N18" s="47">
        <f t="shared" si="2"/>
        <v>0</v>
      </c>
      <c r="O18" s="101">
        <v>0</v>
      </c>
      <c r="P18" s="47">
        <f t="shared" ref="P18:P31" si="5">E18*O18</f>
        <v>0</v>
      </c>
      <c r="Q18" s="103">
        <v>16</v>
      </c>
      <c r="R18" s="47">
        <f t="shared" si="3"/>
        <v>208</v>
      </c>
      <c r="S18" s="104"/>
    </row>
    <row r="19" s="76" customFormat="1" ht="16.5" spans="1:19">
      <c r="A19" s="77">
        <v>15</v>
      </c>
      <c r="B19" s="90" t="s">
        <v>151</v>
      </c>
      <c r="C19" s="49" t="s">
        <v>148</v>
      </c>
      <c r="D19" s="91" t="s">
        <v>72</v>
      </c>
      <c r="E19" s="92">
        <v>8.5</v>
      </c>
      <c r="F19" s="93">
        <v>20</v>
      </c>
      <c r="G19" s="93">
        <v>20</v>
      </c>
      <c r="H19" s="93"/>
      <c r="I19" s="93">
        <v>40</v>
      </c>
      <c r="J19" s="47">
        <f t="shared" si="0"/>
        <v>340</v>
      </c>
      <c r="K19" s="98">
        <v>0</v>
      </c>
      <c r="L19" s="47">
        <f t="shared" si="1"/>
        <v>0</v>
      </c>
      <c r="M19" s="98">
        <v>1</v>
      </c>
      <c r="N19" s="47">
        <f t="shared" si="2"/>
        <v>8.5</v>
      </c>
      <c r="O19" s="101">
        <v>0</v>
      </c>
      <c r="P19" s="47">
        <f t="shared" si="5"/>
        <v>0</v>
      </c>
      <c r="Q19" s="103">
        <f>I19+K19-M19-O19</f>
        <v>39</v>
      </c>
      <c r="R19" s="47">
        <f t="shared" si="3"/>
        <v>331.5</v>
      </c>
      <c r="S19" s="104"/>
    </row>
    <row r="20" ht="16.5" spans="1:19">
      <c r="A20" s="77">
        <v>16</v>
      </c>
      <c r="B20" s="89" t="s">
        <v>152</v>
      </c>
      <c r="C20" s="82" t="s">
        <v>153</v>
      </c>
      <c r="D20" s="86" t="s">
        <v>72</v>
      </c>
      <c r="E20" s="87">
        <v>12.5</v>
      </c>
      <c r="F20" s="27"/>
      <c r="G20" s="27"/>
      <c r="H20" s="27"/>
      <c r="I20" s="27">
        <v>5</v>
      </c>
      <c r="J20" s="47">
        <f t="shared" si="0"/>
        <v>62.5</v>
      </c>
      <c r="K20" s="98">
        <v>0</v>
      </c>
      <c r="L20" s="47">
        <f t="shared" si="1"/>
        <v>0</v>
      </c>
      <c r="M20" s="98">
        <v>0</v>
      </c>
      <c r="N20" s="47">
        <f t="shared" si="2"/>
        <v>0</v>
      </c>
      <c r="O20" s="98">
        <v>0</v>
      </c>
      <c r="P20" s="47">
        <f t="shared" si="5"/>
        <v>0</v>
      </c>
      <c r="Q20" s="54">
        <f>I20+K20-M20-O20</f>
        <v>5</v>
      </c>
      <c r="R20" s="47">
        <f t="shared" si="3"/>
        <v>62.5</v>
      </c>
      <c r="S20" s="57"/>
    </row>
    <row r="21" ht="16.5" spans="1:19">
      <c r="A21" s="77">
        <v>17</v>
      </c>
      <c r="B21" s="82" t="s">
        <v>154</v>
      </c>
      <c r="C21" s="82" t="s">
        <v>155</v>
      </c>
      <c r="D21" s="82" t="s">
        <v>72</v>
      </c>
      <c r="E21" s="87">
        <v>40</v>
      </c>
      <c r="F21" s="27">
        <v>1</v>
      </c>
      <c r="G21" s="27">
        <v>2</v>
      </c>
      <c r="H21" s="27"/>
      <c r="I21" s="27">
        <v>1</v>
      </c>
      <c r="J21" s="47">
        <f t="shared" si="0"/>
        <v>40</v>
      </c>
      <c r="K21" s="98">
        <v>0</v>
      </c>
      <c r="L21" s="47">
        <f t="shared" si="1"/>
        <v>0</v>
      </c>
      <c r="M21" s="98">
        <v>1</v>
      </c>
      <c r="N21" s="47">
        <f t="shared" si="2"/>
        <v>40</v>
      </c>
      <c r="O21" s="98">
        <v>0</v>
      </c>
      <c r="P21" s="47">
        <f t="shared" si="5"/>
        <v>0</v>
      </c>
      <c r="Q21" s="54">
        <v>0</v>
      </c>
      <c r="R21" s="47">
        <f t="shared" si="3"/>
        <v>0</v>
      </c>
      <c r="S21" s="57"/>
    </row>
    <row r="22" ht="16.5" spans="1:19">
      <c r="A22" s="77">
        <v>18</v>
      </c>
      <c r="B22" s="82" t="s">
        <v>156</v>
      </c>
      <c r="C22" s="82" t="s">
        <v>157</v>
      </c>
      <c r="D22" s="86" t="s">
        <v>26</v>
      </c>
      <c r="E22" s="87">
        <v>6</v>
      </c>
      <c r="F22" s="27"/>
      <c r="G22" s="27"/>
      <c r="H22" s="27"/>
      <c r="I22" s="27">
        <v>4</v>
      </c>
      <c r="J22" s="47">
        <f t="shared" si="0"/>
        <v>24</v>
      </c>
      <c r="K22" s="98">
        <v>0</v>
      </c>
      <c r="L22" s="47">
        <f t="shared" si="1"/>
        <v>0</v>
      </c>
      <c r="M22" s="98">
        <v>0</v>
      </c>
      <c r="N22" s="47">
        <f t="shared" si="2"/>
        <v>0</v>
      </c>
      <c r="O22" s="98">
        <v>0</v>
      </c>
      <c r="P22" s="47">
        <f t="shared" si="5"/>
        <v>0</v>
      </c>
      <c r="Q22" s="54">
        <f>I22+K22-M22-O22</f>
        <v>4</v>
      </c>
      <c r="R22" s="47">
        <f t="shared" si="3"/>
        <v>24</v>
      </c>
      <c r="S22" s="57"/>
    </row>
    <row r="23" ht="16.5" spans="1:19">
      <c r="A23" s="77">
        <v>19</v>
      </c>
      <c r="B23" s="82" t="s">
        <v>158</v>
      </c>
      <c r="C23" s="82"/>
      <c r="D23" s="86" t="s">
        <v>26</v>
      </c>
      <c r="E23" s="87">
        <v>85</v>
      </c>
      <c r="F23" s="27"/>
      <c r="G23" s="27"/>
      <c r="H23" s="27"/>
      <c r="I23" s="27">
        <v>1</v>
      </c>
      <c r="J23" s="47">
        <f t="shared" si="0"/>
        <v>85</v>
      </c>
      <c r="K23" s="98">
        <v>0</v>
      </c>
      <c r="L23" s="47">
        <f t="shared" si="1"/>
        <v>0</v>
      </c>
      <c r="M23" s="98">
        <v>0</v>
      </c>
      <c r="N23" s="47">
        <f t="shared" si="2"/>
        <v>0</v>
      </c>
      <c r="O23" s="98">
        <v>0</v>
      </c>
      <c r="P23" s="47">
        <f t="shared" si="5"/>
        <v>0</v>
      </c>
      <c r="Q23" s="54">
        <f>I23+K23-M23-O23</f>
        <v>1</v>
      </c>
      <c r="R23" s="47">
        <f t="shared" si="3"/>
        <v>85</v>
      </c>
      <c r="S23" s="57"/>
    </row>
    <row r="24" ht="17.25" spans="1:19">
      <c r="A24" s="77">
        <v>20</v>
      </c>
      <c r="B24" s="82" t="s">
        <v>159</v>
      </c>
      <c r="C24" s="82" t="s">
        <v>160</v>
      </c>
      <c r="D24" s="86" t="s">
        <v>41</v>
      </c>
      <c r="E24" s="87">
        <v>260</v>
      </c>
      <c r="F24" s="29"/>
      <c r="G24" s="29"/>
      <c r="H24" s="29"/>
      <c r="I24" s="29">
        <v>2</v>
      </c>
      <c r="J24" s="47">
        <f t="shared" si="0"/>
        <v>520</v>
      </c>
      <c r="K24" s="98">
        <v>0</v>
      </c>
      <c r="L24" s="47">
        <f t="shared" si="1"/>
        <v>0</v>
      </c>
      <c r="M24" s="98">
        <v>0</v>
      </c>
      <c r="N24" s="47">
        <f t="shared" si="2"/>
        <v>0</v>
      </c>
      <c r="O24" s="98">
        <v>0</v>
      </c>
      <c r="P24" s="47">
        <f t="shared" si="5"/>
        <v>0</v>
      </c>
      <c r="Q24" s="54">
        <f>I24+K24-M24-O24</f>
        <v>2</v>
      </c>
      <c r="R24" s="47">
        <f t="shared" si="3"/>
        <v>520</v>
      </c>
      <c r="S24" s="56"/>
    </row>
    <row r="25" ht="17.25" spans="1:19">
      <c r="A25" s="77">
        <v>21</v>
      </c>
      <c r="B25" s="82" t="s">
        <v>161</v>
      </c>
      <c r="C25" s="82"/>
      <c r="D25" s="86" t="s">
        <v>62</v>
      </c>
      <c r="E25" s="87">
        <v>130</v>
      </c>
      <c r="F25" s="29"/>
      <c r="G25" s="29"/>
      <c r="H25" s="29"/>
      <c r="I25" s="29">
        <v>1</v>
      </c>
      <c r="J25" s="47">
        <f t="shared" si="0"/>
        <v>130</v>
      </c>
      <c r="K25" s="98">
        <v>0</v>
      </c>
      <c r="L25" s="47">
        <f t="shared" si="1"/>
        <v>0</v>
      </c>
      <c r="M25" s="98">
        <v>0</v>
      </c>
      <c r="N25" s="47">
        <f t="shared" si="2"/>
        <v>0</v>
      </c>
      <c r="O25" s="98">
        <v>0</v>
      </c>
      <c r="P25" s="47">
        <f t="shared" si="5"/>
        <v>0</v>
      </c>
      <c r="Q25" s="54">
        <f>I25+K25-M25-O25</f>
        <v>1</v>
      </c>
      <c r="R25" s="47">
        <f t="shared" si="3"/>
        <v>130</v>
      </c>
      <c r="S25" s="56"/>
    </row>
    <row r="26" ht="17.25" spans="1:19">
      <c r="A26" s="77">
        <v>22</v>
      </c>
      <c r="B26" s="82" t="s">
        <v>162</v>
      </c>
      <c r="C26" s="82"/>
      <c r="D26" s="86" t="s">
        <v>41</v>
      </c>
      <c r="E26" s="87">
        <v>3</v>
      </c>
      <c r="F26" s="29"/>
      <c r="G26" s="29"/>
      <c r="H26" s="29"/>
      <c r="I26" s="29">
        <v>4</v>
      </c>
      <c r="J26" s="47">
        <f t="shared" si="0"/>
        <v>12</v>
      </c>
      <c r="K26" s="98">
        <v>0</v>
      </c>
      <c r="L26" s="47">
        <f t="shared" si="1"/>
        <v>0</v>
      </c>
      <c r="M26" s="98">
        <v>0</v>
      </c>
      <c r="N26" s="47">
        <f t="shared" si="2"/>
        <v>0</v>
      </c>
      <c r="O26" s="98">
        <v>0</v>
      </c>
      <c r="P26" s="47">
        <f t="shared" si="5"/>
        <v>0</v>
      </c>
      <c r="Q26" s="54">
        <v>4</v>
      </c>
      <c r="R26" s="47">
        <f t="shared" si="3"/>
        <v>12</v>
      </c>
      <c r="S26" s="56"/>
    </row>
    <row r="27" ht="17.25" spans="1:19">
      <c r="A27" s="77">
        <v>23</v>
      </c>
      <c r="B27" s="82" t="s">
        <v>163</v>
      </c>
      <c r="C27" s="82"/>
      <c r="D27" s="86" t="s">
        <v>41</v>
      </c>
      <c r="E27" s="87">
        <v>4</v>
      </c>
      <c r="F27" s="29"/>
      <c r="G27" s="29"/>
      <c r="H27" s="29"/>
      <c r="I27" s="29">
        <v>4</v>
      </c>
      <c r="J27" s="47">
        <f t="shared" si="0"/>
        <v>16</v>
      </c>
      <c r="K27" s="98">
        <v>0</v>
      </c>
      <c r="L27" s="47">
        <f t="shared" si="1"/>
        <v>0</v>
      </c>
      <c r="M27" s="98">
        <v>0</v>
      </c>
      <c r="N27" s="47">
        <f t="shared" si="2"/>
        <v>0</v>
      </c>
      <c r="O27" s="98">
        <v>0</v>
      </c>
      <c r="P27" s="47">
        <f t="shared" si="5"/>
        <v>0</v>
      </c>
      <c r="Q27" s="54">
        <f>I27+K27-M27-O27</f>
        <v>4</v>
      </c>
      <c r="R27" s="47">
        <f t="shared" si="3"/>
        <v>16</v>
      </c>
      <c r="S27" s="56"/>
    </row>
    <row r="28" s="2" customFormat="1" ht="17.25" spans="1:19">
      <c r="A28" s="77">
        <v>24</v>
      </c>
      <c r="B28" s="82" t="s">
        <v>164</v>
      </c>
      <c r="C28" s="82" t="s">
        <v>165</v>
      </c>
      <c r="D28" s="86" t="s">
        <v>62</v>
      </c>
      <c r="E28" s="87">
        <v>8.5</v>
      </c>
      <c r="F28" s="29"/>
      <c r="G28" s="29"/>
      <c r="H28" s="29"/>
      <c r="I28" s="29">
        <v>45</v>
      </c>
      <c r="J28" s="47">
        <f t="shared" si="0"/>
        <v>382.5</v>
      </c>
      <c r="K28" s="98">
        <v>0</v>
      </c>
      <c r="L28" s="47">
        <f t="shared" si="1"/>
        <v>0</v>
      </c>
      <c r="M28" s="98">
        <v>0</v>
      </c>
      <c r="N28" s="47">
        <f t="shared" si="2"/>
        <v>0</v>
      </c>
      <c r="O28" s="88">
        <v>0</v>
      </c>
      <c r="P28" s="47">
        <f t="shared" si="5"/>
        <v>0</v>
      </c>
      <c r="Q28" s="27">
        <f>I28+K28-M28-O28</f>
        <v>45</v>
      </c>
      <c r="R28" s="47">
        <f t="shared" si="3"/>
        <v>382.5</v>
      </c>
      <c r="S28" s="105"/>
    </row>
    <row r="29" ht="17.25" spans="1:19">
      <c r="A29" s="77">
        <v>25</v>
      </c>
      <c r="B29" s="89" t="s">
        <v>166</v>
      </c>
      <c r="C29" s="82"/>
      <c r="D29" s="86"/>
      <c r="E29" s="87">
        <v>4</v>
      </c>
      <c r="F29" s="29"/>
      <c r="G29" s="29"/>
      <c r="H29" s="29"/>
      <c r="I29" s="29">
        <v>0</v>
      </c>
      <c r="J29" s="47">
        <f t="shared" si="0"/>
        <v>0</v>
      </c>
      <c r="K29" s="98">
        <v>0</v>
      </c>
      <c r="L29" s="47">
        <f t="shared" si="1"/>
        <v>0</v>
      </c>
      <c r="M29" s="98">
        <v>0</v>
      </c>
      <c r="N29" s="47">
        <f t="shared" si="2"/>
        <v>0</v>
      </c>
      <c r="O29" s="98">
        <v>0</v>
      </c>
      <c r="P29" s="47">
        <f t="shared" si="5"/>
        <v>0</v>
      </c>
      <c r="Q29" s="54">
        <f>I29+K29-M29-O29</f>
        <v>0</v>
      </c>
      <c r="R29" s="47">
        <f t="shared" si="3"/>
        <v>0</v>
      </c>
      <c r="S29" s="56"/>
    </row>
    <row r="30" ht="17.25" spans="1:19">
      <c r="A30" s="77">
        <v>26</v>
      </c>
      <c r="B30" s="89" t="s">
        <v>167</v>
      </c>
      <c r="C30" s="82" t="s">
        <v>168</v>
      </c>
      <c r="D30" s="86" t="s">
        <v>62</v>
      </c>
      <c r="E30" s="87">
        <v>18</v>
      </c>
      <c r="F30" s="29">
        <v>10</v>
      </c>
      <c r="G30" s="29">
        <v>20</v>
      </c>
      <c r="H30" s="29"/>
      <c r="I30" s="29">
        <v>17</v>
      </c>
      <c r="J30" s="47">
        <f t="shared" si="0"/>
        <v>306</v>
      </c>
      <c r="K30" s="98">
        <v>0</v>
      </c>
      <c r="L30" s="47">
        <f t="shared" si="1"/>
        <v>0</v>
      </c>
      <c r="M30" s="98">
        <v>1</v>
      </c>
      <c r="N30" s="47">
        <f t="shared" si="2"/>
        <v>18</v>
      </c>
      <c r="O30" s="98">
        <v>0</v>
      </c>
      <c r="P30" s="47">
        <f t="shared" si="5"/>
        <v>0</v>
      </c>
      <c r="Q30" s="54">
        <f>I30+K30-M30-O30</f>
        <v>16</v>
      </c>
      <c r="R30" s="47">
        <f t="shared" si="3"/>
        <v>288</v>
      </c>
      <c r="S30" s="56"/>
    </row>
    <row r="31" ht="17.25" spans="1:19">
      <c r="A31" s="77">
        <v>27</v>
      </c>
      <c r="B31" s="89" t="s">
        <v>167</v>
      </c>
      <c r="C31" s="82" t="s">
        <v>168</v>
      </c>
      <c r="D31" s="86" t="s">
        <v>62</v>
      </c>
      <c r="E31" s="87">
        <v>11</v>
      </c>
      <c r="F31" s="29"/>
      <c r="G31" s="29"/>
      <c r="H31" s="29"/>
      <c r="I31" s="29">
        <v>10</v>
      </c>
      <c r="J31" s="47">
        <f t="shared" si="0"/>
        <v>110</v>
      </c>
      <c r="K31" s="98">
        <v>0</v>
      </c>
      <c r="L31" s="47">
        <f t="shared" si="1"/>
        <v>0</v>
      </c>
      <c r="M31" s="98">
        <v>0</v>
      </c>
      <c r="N31" s="47">
        <f t="shared" si="2"/>
        <v>0</v>
      </c>
      <c r="O31" s="98">
        <v>0</v>
      </c>
      <c r="P31" s="47">
        <f t="shared" si="5"/>
        <v>0</v>
      </c>
      <c r="Q31" s="54">
        <v>10</v>
      </c>
      <c r="R31" s="47">
        <f t="shared" si="3"/>
        <v>110</v>
      </c>
      <c r="S31" s="56"/>
    </row>
    <row r="32" ht="17.25" spans="1:19">
      <c r="A32" s="77">
        <v>28</v>
      </c>
      <c r="B32" s="82" t="s">
        <v>169</v>
      </c>
      <c r="C32" s="82"/>
      <c r="D32" s="86" t="s">
        <v>62</v>
      </c>
      <c r="E32" s="87">
        <v>20</v>
      </c>
      <c r="F32" s="29"/>
      <c r="G32" s="29"/>
      <c r="H32" s="29"/>
      <c r="I32" s="29">
        <v>2</v>
      </c>
      <c r="J32" s="47">
        <f t="shared" si="0"/>
        <v>40</v>
      </c>
      <c r="K32" s="98">
        <v>0</v>
      </c>
      <c r="L32" s="47">
        <f t="shared" si="1"/>
        <v>0</v>
      </c>
      <c r="M32" s="98">
        <v>0</v>
      </c>
      <c r="N32" s="47">
        <f t="shared" si="2"/>
        <v>0</v>
      </c>
      <c r="O32" s="98">
        <v>0</v>
      </c>
      <c r="P32" s="47">
        <f t="shared" ref="P32:P48" si="6">E32*O32</f>
        <v>0</v>
      </c>
      <c r="Q32" s="54">
        <f>I32+K32-M32-O32</f>
        <v>2</v>
      </c>
      <c r="R32" s="47">
        <f t="shared" si="3"/>
        <v>40</v>
      </c>
      <c r="S32" s="56"/>
    </row>
    <row r="33" ht="17.25" spans="1:19">
      <c r="A33" s="77">
        <v>29</v>
      </c>
      <c r="B33" s="82" t="s">
        <v>170</v>
      </c>
      <c r="C33" s="82"/>
      <c r="D33" s="86" t="s">
        <v>41</v>
      </c>
      <c r="E33" s="87">
        <v>20</v>
      </c>
      <c r="F33" s="29"/>
      <c r="G33" s="29"/>
      <c r="H33" s="29"/>
      <c r="I33" s="29">
        <v>0</v>
      </c>
      <c r="J33" s="47">
        <f t="shared" si="0"/>
        <v>0</v>
      </c>
      <c r="K33" s="98">
        <v>0</v>
      </c>
      <c r="L33" s="47">
        <f t="shared" si="1"/>
        <v>0</v>
      </c>
      <c r="M33" s="98">
        <v>0</v>
      </c>
      <c r="N33" s="47">
        <f t="shared" si="2"/>
        <v>0</v>
      </c>
      <c r="O33" s="98">
        <v>0</v>
      </c>
      <c r="P33" s="47">
        <f t="shared" si="6"/>
        <v>0</v>
      </c>
      <c r="Q33" s="54">
        <f>I33+K33-M33-O33</f>
        <v>0</v>
      </c>
      <c r="R33" s="47">
        <f t="shared" si="3"/>
        <v>0</v>
      </c>
      <c r="S33" s="56"/>
    </row>
    <row r="34" ht="17.25" spans="1:19">
      <c r="A34" s="77">
        <v>30</v>
      </c>
      <c r="B34" s="82" t="s">
        <v>171</v>
      </c>
      <c r="C34" s="82"/>
      <c r="D34" s="86" t="s">
        <v>26</v>
      </c>
      <c r="E34" s="87">
        <v>3.5</v>
      </c>
      <c r="F34" s="29"/>
      <c r="G34" s="29"/>
      <c r="H34" s="29"/>
      <c r="I34" s="29">
        <v>2</v>
      </c>
      <c r="J34" s="47">
        <f t="shared" si="0"/>
        <v>7</v>
      </c>
      <c r="K34" s="98">
        <v>0</v>
      </c>
      <c r="L34" s="47">
        <f t="shared" si="1"/>
        <v>0</v>
      </c>
      <c r="M34" s="98">
        <v>0</v>
      </c>
      <c r="N34" s="47">
        <f t="shared" si="2"/>
        <v>0</v>
      </c>
      <c r="O34" s="98">
        <v>0</v>
      </c>
      <c r="P34" s="47">
        <f t="shared" si="6"/>
        <v>0</v>
      </c>
      <c r="Q34" s="54">
        <f>I34+K34-M34-O34</f>
        <v>2</v>
      </c>
      <c r="R34" s="47">
        <f t="shared" si="3"/>
        <v>7</v>
      </c>
      <c r="S34" s="56"/>
    </row>
    <row r="35" ht="17.25" spans="1:19">
      <c r="A35" s="77">
        <v>31</v>
      </c>
      <c r="B35" s="82" t="s">
        <v>172</v>
      </c>
      <c r="C35" s="82"/>
      <c r="D35" s="86" t="s">
        <v>173</v>
      </c>
      <c r="E35" s="87">
        <v>96</v>
      </c>
      <c r="F35" s="29"/>
      <c r="G35" s="29"/>
      <c r="H35" s="29"/>
      <c r="I35" s="29">
        <v>1</v>
      </c>
      <c r="J35" s="47">
        <f t="shared" si="0"/>
        <v>96</v>
      </c>
      <c r="K35" s="98">
        <v>0</v>
      </c>
      <c r="L35" s="47">
        <f t="shared" si="1"/>
        <v>0</v>
      </c>
      <c r="M35" s="99">
        <v>0.5</v>
      </c>
      <c r="N35" s="47">
        <f t="shared" si="2"/>
        <v>48</v>
      </c>
      <c r="O35" s="98">
        <v>0</v>
      </c>
      <c r="P35" s="47">
        <f t="shared" si="6"/>
        <v>0</v>
      </c>
      <c r="Q35" s="106">
        <v>0.5</v>
      </c>
      <c r="R35" s="47">
        <f t="shared" si="3"/>
        <v>48</v>
      </c>
      <c r="S35" s="56"/>
    </row>
    <row r="36" ht="17.25" spans="1:19">
      <c r="A36" s="77">
        <v>32</v>
      </c>
      <c r="B36" s="82" t="s">
        <v>174</v>
      </c>
      <c r="C36" s="82"/>
      <c r="D36" s="86" t="s">
        <v>62</v>
      </c>
      <c r="E36" s="87">
        <v>25</v>
      </c>
      <c r="F36" s="29">
        <v>5</v>
      </c>
      <c r="G36" s="29">
        <v>10</v>
      </c>
      <c r="H36" s="29"/>
      <c r="I36" s="29">
        <v>12</v>
      </c>
      <c r="J36" s="47">
        <f t="shared" si="0"/>
        <v>300</v>
      </c>
      <c r="K36" s="98">
        <v>0</v>
      </c>
      <c r="L36" s="47">
        <f t="shared" si="1"/>
        <v>0</v>
      </c>
      <c r="M36" s="98">
        <v>0</v>
      </c>
      <c r="N36" s="47">
        <f t="shared" si="2"/>
        <v>0</v>
      </c>
      <c r="O36" s="98">
        <v>0</v>
      </c>
      <c r="P36" s="47">
        <f t="shared" si="6"/>
        <v>0</v>
      </c>
      <c r="Q36" s="54">
        <v>12</v>
      </c>
      <c r="R36" s="47">
        <f t="shared" si="3"/>
        <v>300</v>
      </c>
      <c r="S36" s="56"/>
    </row>
    <row r="37" ht="17.25" spans="1:19">
      <c r="A37" s="77">
        <v>33</v>
      </c>
      <c r="B37" s="82" t="s">
        <v>175</v>
      </c>
      <c r="C37" s="82"/>
      <c r="D37" s="86" t="s">
        <v>62</v>
      </c>
      <c r="E37" s="87">
        <v>3</v>
      </c>
      <c r="F37" s="29"/>
      <c r="G37" s="29"/>
      <c r="H37" s="29"/>
      <c r="I37" s="29">
        <v>4</v>
      </c>
      <c r="J37" s="47">
        <f t="shared" si="0"/>
        <v>12</v>
      </c>
      <c r="K37" s="98">
        <v>0</v>
      </c>
      <c r="L37" s="47">
        <f t="shared" si="1"/>
        <v>0</v>
      </c>
      <c r="M37" s="98">
        <v>0</v>
      </c>
      <c r="N37" s="47">
        <f t="shared" si="2"/>
        <v>0</v>
      </c>
      <c r="O37" s="98">
        <v>0</v>
      </c>
      <c r="P37" s="47">
        <f t="shared" si="6"/>
        <v>0</v>
      </c>
      <c r="Q37" s="54">
        <v>4</v>
      </c>
      <c r="R37" s="47">
        <f t="shared" si="3"/>
        <v>12</v>
      </c>
      <c r="S37" s="56"/>
    </row>
    <row r="38" ht="17.25" spans="1:19">
      <c r="A38" s="77">
        <v>34</v>
      </c>
      <c r="B38" s="82" t="s">
        <v>176</v>
      </c>
      <c r="C38" s="82"/>
      <c r="D38" s="86" t="s">
        <v>26</v>
      </c>
      <c r="E38" s="87">
        <v>4</v>
      </c>
      <c r="F38" s="29"/>
      <c r="G38" s="29"/>
      <c r="H38" s="29"/>
      <c r="I38" s="29">
        <v>1</v>
      </c>
      <c r="J38" s="47">
        <f t="shared" ref="J38:J77" si="7">E38*I38</f>
        <v>4</v>
      </c>
      <c r="K38" s="98">
        <v>0</v>
      </c>
      <c r="L38" s="47">
        <f t="shared" ref="L38:L77" si="8">E38*K38</f>
        <v>0</v>
      </c>
      <c r="M38" s="98">
        <v>0</v>
      </c>
      <c r="N38" s="47">
        <f t="shared" ref="N38:N77" si="9">E38*M38</f>
        <v>0</v>
      </c>
      <c r="O38" s="98">
        <v>0</v>
      </c>
      <c r="P38" s="47">
        <f t="shared" si="6"/>
        <v>0</v>
      </c>
      <c r="Q38" s="54">
        <v>1</v>
      </c>
      <c r="R38" s="47">
        <f t="shared" ref="R38:R77" si="10">E38*Q38</f>
        <v>4</v>
      </c>
      <c r="S38" s="56"/>
    </row>
    <row r="39" ht="17.25" spans="1:19">
      <c r="A39" s="77">
        <v>35</v>
      </c>
      <c r="B39" s="94" t="s">
        <v>177</v>
      </c>
      <c r="C39" s="82" t="s">
        <v>178</v>
      </c>
      <c r="D39" s="86" t="s">
        <v>72</v>
      </c>
      <c r="E39" s="87">
        <v>9</v>
      </c>
      <c r="F39" s="29">
        <v>20</v>
      </c>
      <c r="G39" s="29">
        <v>20</v>
      </c>
      <c r="H39" s="29"/>
      <c r="I39" s="29">
        <v>44</v>
      </c>
      <c r="J39" s="47">
        <f t="shared" si="7"/>
        <v>396</v>
      </c>
      <c r="K39" s="98">
        <v>0</v>
      </c>
      <c r="L39" s="47">
        <f t="shared" si="8"/>
        <v>0</v>
      </c>
      <c r="M39" s="98">
        <v>5</v>
      </c>
      <c r="N39" s="47">
        <f t="shared" si="9"/>
        <v>45</v>
      </c>
      <c r="O39" s="98">
        <v>0</v>
      </c>
      <c r="P39" s="47">
        <f t="shared" si="6"/>
        <v>0</v>
      </c>
      <c r="Q39" s="54">
        <v>39</v>
      </c>
      <c r="R39" s="47">
        <f t="shared" si="10"/>
        <v>351</v>
      </c>
      <c r="S39" s="56"/>
    </row>
    <row r="40" ht="17.25" spans="1:19">
      <c r="A40" s="77">
        <v>36</v>
      </c>
      <c r="B40" s="94" t="s">
        <v>179</v>
      </c>
      <c r="C40" s="82" t="s">
        <v>180</v>
      </c>
      <c r="D40" s="86" t="s">
        <v>72</v>
      </c>
      <c r="E40" s="87">
        <v>10</v>
      </c>
      <c r="F40" s="29"/>
      <c r="G40" s="29"/>
      <c r="H40" s="29"/>
      <c r="I40" s="29">
        <v>0</v>
      </c>
      <c r="J40" s="47">
        <f t="shared" si="7"/>
        <v>0</v>
      </c>
      <c r="K40" s="98">
        <v>0</v>
      </c>
      <c r="L40" s="47">
        <f t="shared" si="8"/>
        <v>0</v>
      </c>
      <c r="M40" s="98">
        <v>0</v>
      </c>
      <c r="N40" s="47">
        <f t="shared" si="9"/>
        <v>0</v>
      </c>
      <c r="O40" s="98">
        <v>0</v>
      </c>
      <c r="P40" s="47">
        <f t="shared" si="6"/>
        <v>0</v>
      </c>
      <c r="Q40" s="54">
        <f t="shared" ref="Q39:Q52" si="11">I40+K40-M40-O40</f>
        <v>0</v>
      </c>
      <c r="R40" s="47">
        <f t="shared" si="10"/>
        <v>0</v>
      </c>
      <c r="S40" s="56"/>
    </row>
    <row r="41" ht="17.25" spans="1:19">
      <c r="A41" s="77">
        <v>37</v>
      </c>
      <c r="B41" s="94" t="s">
        <v>181</v>
      </c>
      <c r="C41" s="82" t="s">
        <v>182</v>
      </c>
      <c r="D41" s="86" t="s">
        <v>72</v>
      </c>
      <c r="E41" s="87">
        <v>32</v>
      </c>
      <c r="F41" s="29"/>
      <c r="G41" s="29"/>
      <c r="H41" s="29"/>
      <c r="I41" s="29">
        <v>1</v>
      </c>
      <c r="J41" s="47">
        <f t="shared" si="7"/>
        <v>32</v>
      </c>
      <c r="K41" s="98">
        <v>0</v>
      </c>
      <c r="L41" s="47">
        <f t="shared" si="8"/>
        <v>0</v>
      </c>
      <c r="M41" s="98">
        <v>0</v>
      </c>
      <c r="N41" s="47">
        <f t="shared" si="9"/>
        <v>0</v>
      </c>
      <c r="O41" s="98">
        <v>0</v>
      </c>
      <c r="P41" s="47">
        <f t="shared" si="6"/>
        <v>0</v>
      </c>
      <c r="Q41" s="54">
        <f t="shared" si="11"/>
        <v>1</v>
      </c>
      <c r="R41" s="47">
        <f t="shared" si="10"/>
        <v>32</v>
      </c>
      <c r="S41" s="56"/>
    </row>
    <row r="42" ht="17.25" spans="1:19">
      <c r="A42" s="77">
        <v>38</v>
      </c>
      <c r="B42" s="94" t="s">
        <v>183</v>
      </c>
      <c r="C42" s="82" t="s">
        <v>184</v>
      </c>
      <c r="D42" s="86" t="s">
        <v>72</v>
      </c>
      <c r="E42" s="87">
        <v>50</v>
      </c>
      <c r="F42" s="29"/>
      <c r="G42" s="29"/>
      <c r="H42" s="29"/>
      <c r="I42" s="29">
        <v>2</v>
      </c>
      <c r="J42" s="47">
        <f t="shared" si="7"/>
        <v>100</v>
      </c>
      <c r="K42" s="98">
        <v>0</v>
      </c>
      <c r="L42" s="47">
        <f t="shared" si="8"/>
        <v>0</v>
      </c>
      <c r="M42" s="98">
        <v>0</v>
      </c>
      <c r="N42" s="47">
        <f t="shared" si="9"/>
        <v>0</v>
      </c>
      <c r="O42" s="98">
        <v>0</v>
      </c>
      <c r="P42" s="47">
        <f t="shared" si="6"/>
        <v>0</v>
      </c>
      <c r="Q42" s="54">
        <f t="shared" si="11"/>
        <v>2</v>
      </c>
      <c r="R42" s="47">
        <f t="shared" si="10"/>
        <v>100</v>
      </c>
      <c r="S42" s="56"/>
    </row>
    <row r="43" ht="17.25" spans="1:19">
      <c r="A43" s="77">
        <v>39</v>
      </c>
      <c r="B43" s="94" t="s">
        <v>185</v>
      </c>
      <c r="C43" s="82" t="s">
        <v>141</v>
      </c>
      <c r="D43" s="86" t="s">
        <v>72</v>
      </c>
      <c r="E43" s="87">
        <v>16</v>
      </c>
      <c r="F43" s="29"/>
      <c r="G43" s="29"/>
      <c r="H43" s="29"/>
      <c r="I43" s="29">
        <v>2</v>
      </c>
      <c r="J43" s="47">
        <f t="shared" si="7"/>
        <v>32</v>
      </c>
      <c r="K43" s="98">
        <v>0</v>
      </c>
      <c r="L43" s="47">
        <f t="shared" si="8"/>
        <v>0</v>
      </c>
      <c r="M43" s="98">
        <v>0</v>
      </c>
      <c r="N43" s="47">
        <f t="shared" si="9"/>
        <v>0</v>
      </c>
      <c r="O43" s="98">
        <v>0</v>
      </c>
      <c r="P43" s="47">
        <f t="shared" si="6"/>
        <v>0</v>
      </c>
      <c r="Q43" s="54">
        <f t="shared" si="11"/>
        <v>2</v>
      </c>
      <c r="R43" s="47">
        <f t="shared" si="10"/>
        <v>32</v>
      </c>
      <c r="S43" s="56"/>
    </row>
    <row r="44" ht="17.25" spans="1:19">
      <c r="A44" s="77">
        <v>40</v>
      </c>
      <c r="B44" s="94" t="s">
        <v>186</v>
      </c>
      <c r="C44" s="82" t="s">
        <v>182</v>
      </c>
      <c r="D44" s="86" t="s">
        <v>72</v>
      </c>
      <c r="E44" s="87">
        <v>28</v>
      </c>
      <c r="F44" s="29"/>
      <c r="G44" s="29"/>
      <c r="H44" s="29"/>
      <c r="I44" s="29">
        <v>1</v>
      </c>
      <c r="J44" s="47">
        <f t="shared" si="7"/>
        <v>28</v>
      </c>
      <c r="K44" s="98">
        <v>0</v>
      </c>
      <c r="L44" s="47">
        <f t="shared" si="8"/>
        <v>0</v>
      </c>
      <c r="M44" s="98">
        <v>0</v>
      </c>
      <c r="N44" s="47">
        <f t="shared" si="9"/>
        <v>0</v>
      </c>
      <c r="O44" s="98">
        <v>0</v>
      </c>
      <c r="P44" s="47">
        <f t="shared" si="6"/>
        <v>0</v>
      </c>
      <c r="Q44" s="54">
        <f t="shared" si="11"/>
        <v>1</v>
      </c>
      <c r="R44" s="47">
        <f t="shared" si="10"/>
        <v>28</v>
      </c>
      <c r="S44" s="56"/>
    </row>
    <row r="45" s="2" customFormat="1" ht="17.25" spans="1:19">
      <c r="A45" s="77">
        <v>41</v>
      </c>
      <c r="B45" s="95" t="s">
        <v>187</v>
      </c>
      <c r="C45" s="82"/>
      <c r="D45" s="86" t="s">
        <v>188</v>
      </c>
      <c r="E45" s="87">
        <v>26.5</v>
      </c>
      <c r="F45" s="29">
        <v>15</v>
      </c>
      <c r="G45" s="29">
        <v>30</v>
      </c>
      <c r="H45" s="29"/>
      <c r="I45" s="29">
        <v>46</v>
      </c>
      <c r="J45" s="47">
        <f t="shared" si="7"/>
        <v>1219</v>
      </c>
      <c r="K45" s="98">
        <v>0</v>
      </c>
      <c r="L45" s="47">
        <f t="shared" si="8"/>
        <v>0</v>
      </c>
      <c r="M45" s="98">
        <v>10</v>
      </c>
      <c r="N45" s="47">
        <f t="shared" si="9"/>
        <v>265</v>
      </c>
      <c r="O45" s="88">
        <v>0</v>
      </c>
      <c r="P45" s="47">
        <f t="shared" si="6"/>
        <v>0</v>
      </c>
      <c r="Q45" s="27">
        <f t="shared" si="11"/>
        <v>36</v>
      </c>
      <c r="R45" s="47">
        <f t="shared" si="10"/>
        <v>954</v>
      </c>
      <c r="S45" s="105"/>
    </row>
    <row r="46" ht="17.25" spans="1:19">
      <c r="A46" s="77">
        <v>42</v>
      </c>
      <c r="B46" s="77" t="s">
        <v>189</v>
      </c>
      <c r="C46" s="96" t="s">
        <v>190</v>
      </c>
      <c r="D46" s="86" t="s">
        <v>62</v>
      </c>
      <c r="E46" s="97">
        <v>40</v>
      </c>
      <c r="F46" s="49"/>
      <c r="G46" s="49"/>
      <c r="H46" s="49"/>
      <c r="I46" s="49">
        <v>4</v>
      </c>
      <c r="J46" s="47">
        <f t="shared" si="7"/>
        <v>160</v>
      </c>
      <c r="K46" s="98">
        <v>0</v>
      </c>
      <c r="L46" s="47">
        <f t="shared" si="8"/>
        <v>0</v>
      </c>
      <c r="M46" s="98">
        <v>0</v>
      </c>
      <c r="N46" s="47">
        <f t="shared" si="9"/>
        <v>0</v>
      </c>
      <c r="O46" s="98">
        <v>0</v>
      </c>
      <c r="P46" s="47">
        <f t="shared" si="6"/>
        <v>0</v>
      </c>
      <c r="Q46" s="54">
        <f t="shared" si="11"/>
        <v>4</v>
      </c>
      <c r="R46" s="47">
        <f t="shared" si="10"/>
        <v>160</v>
      </c>
      <c r="S46" s="56"/>
    </row>
    <row r="47" ht="17.25" spans="1:19">
      <c r="A47" s="77">
        <v>43</v>
      </c>
      <c r="B47" s="77" t="s">
        <v>191</v>
      </c>
      <c r="C47" s="96" t="s">
        <v>192</v>
      </c>
      <c r="D47" s="86" t="s">
        <v>62</v>
      </c>
      <c r="E47" s="97">
        <v>6</v>
      </c>
      <c r="F47" s="49">
        <v>8</v>
      </c>
      <c r="G47" s="49">
        <v>16</v>
      </c>
      <c r="H47" s="49"/>
      <c r="I47" s="49">
        <v>15</v>
      </c>
      <c r="J47" s="47">
        <f t="shared" si="7"/>
        <v>90</v>
      </c>
      <c r="K47" s="98">
        <v>0</v>
      </c>
      <c r="L47" s="47">
        <f t="shared" si="8"/>
        <v>0</v>
      </c>
      <c r="M47" s="99">
        <v>0.7</v>
      </c>
      <c r="N47" s="47">
        <f t="shared" si="9"/>
        <v>4.2</v>
      </c>
      <c r="O47" s="98">
        <v>0</v>
      </c>
      <c r="P47" s="47">
        <f t="shared" si="6"/>
        <v>0</v>
      </c>
      <c r="Q47" s="106">
        <v>14.3</v>
      </c>
      <c r="R47" s="47">
        <f t="shared" si="10"/>
        <v>85.8</v>
      </c>
      <c r="S47" s="56"/>
    </row>
    <row r="48" ht="17.25" spans="1:19">
      <c r="A48" s="77">
        <v>44</v>
      </c>
      <c r="B48" s="77" t="s">
        <v>193</v>
      </c>
      <c r="C48" s="96" t="s">
        <v>194</v>
      </c>
      <c r="D48" s="86" t="s">
        <v>62</v>
      </c>
      <c r="E48" s="97">
        <v>100</v>
      </c>
      <c r="F48" s="49"/>
      <c r="G48" s="49"/>
      <c r="H48" s="49"/>
      <c r="I48" s="49">
        <v>1</v>
      </c>
      <c r="J48" s="47">
        <f t="shared" si="7"/>
        <v>100</v>
      </c>
      <c r="K48" s="98">
        <v>0</v>
      </c>
      <c r="L48" s="47">
        <f t="shared" si="8"/>
        <v>0</v>
      </c>
      <c r="M48" s="98">
        <v>0</v>
      </c>
      <c r="N48" s="47">
        <f t="shared" si="9"/>
        <v>0</v>
      </c>
      <c r="O48" s="98">
        <v>0</v>
      </c>
      <c r="P48" s="47">
        <f t="shared" si="6"/>
        <v>0</v>
      </c>
      <c r="Q48" s="54">
        <v>0</v>
      </c>
      <c r="R48" s="47">
        <f t="shared" si="10"/>
        <v>0</v>
      </c>
      <c r="S48" s="56"/>
    </row>
    <row r="49" ht="17.25" spans="1:19">
      <c r="A49" s="77">
        <v>45</v>
      </c>
      <c r="B49" s="77" t="s">
        <v>195</v>
      </c>
      <c r="C49" s="96"/>
      <c r="D49" s="86" t="s">
        <v>41</v>
      </c>
      <c r="E49" s="97">
        <v>13</v>
      </c>
      <c r="F49" s="49"/>
      <c r="G49" s="49"/>
      <c r="H49" s="49"/>
      <c r="I49" s="49">
        <v>2</v>
      </c>
      <c r="J49" s="47">
        <f t="shared" si="7"/>
        <v>26</v>
      </c>
      <c r="K49" s="98">
        <v>0</v>
      </c>
      <c r="L49" s="47">
        <f t="shared" si="8"/>
        <v>0</v>
      </c>
      <c r="M49" s="98">
        <v>0</v>
      </c>
      <c r="N49" s="47">
        <f t="shared" si="9"/>
        <v>0</v>
      </c>
      <c r="O49" s="98">
        <v>0</v>
      </c>
      <c r="P49" s="47">
        <f t="shared" ref="P49:P54" si="12">E49*O49</f>
        <v>0</v>
      </c>
      <c r="Q49" s="54">
        <f t="shared" si="11"/>
        <v>2</v>
      </c>
      <c r="R49" s="47">
        <f t="shared" si="10"/>
        <v>26</v>
      </c>
      <c r="S49" s="56"/>
    </row>
    <row r="50" s="76" customFormat="1" ht="17" customHeight="1" spans="1:19">
      <c r="A50" s="96">
        <v>46</v>
      </c>
      <c r="B50" s="96" t="s">
        <v>196</v>
      </c>
      <c r="C50" s="96" t="s">
        <v>197</v>
      </c>
      <c r="D50" s="91" t="s">
        <v>26</v>
      </c>
      <c r="E50" s="97">
        <v>6</v>
      </c>
      <c r="F50" s="49"/>
      <c r="G50" s="49"/>
      <c r="H50" s="49"/>
      <c r="I50" s="49">
        <v>9</v>
      </c>
      <c r="J50" s="97">
        <f t="shared" si="7"/>
        <v>54</v>
      </c>
      <c r="K50" s="101">
        <v>0</v>
      </c>
      <c r="L50" s="97">
        <f t="shared" si="8"/>
        <v>0</v>
      </c>
      <c r="M50" s="101">
        <v>0</v>
      </c>
      <c r="N50" s="97">
        <f t="shared" si="9"/>
        <v>0</v>
      </c>
      <c r="O50" s="101">
        <v>0</v>
      </c>
      <c r="P50" s="97">
        <f t="shared" si="12"/>
        <v>0</v>
      </c>
      <c r="Q50" s="103">
        <f t="shared" si="11"/>
        <v>9</v>
      </c>
      <c r="R50" s="97">
        <f t="shared" si="10"/>
        <v>54</v>
      </c>
      <c r="S50" s="73"/>
    </row>
    <row r="51" s="76" customFormat="1" ht="17.25" spans="1:19">
      <c r="A51" s="96">
        <v>47</v>
      </c>
      <c r="B51" s="96" t="s">
        <v>198</v>
      </c>
      <c r="C51" s="96" t="s">
        <v>199</v>
      </c>
      <c r="D51" s="91" t="s">
        <v>200</v>
      </c>
      <c r="E51" s="97">
        <v>160</v>
      </c>
      <c r="F51" s="49"/>
      <c r="G51" s="49"/>
      <c r="H51" s="49"/>
      <c r="I51" s="49">
        <v>1</v>
      </c>
      <c r="J51" s="97">
        <f t="shared" si="7"/>
        <v>160</v>
      </c>
      <c r="K51" s="101">
        <v>0</v>
      </c>
      <c r="L51" s="97">
        <f t="shared" si="8"/>
        <v>0</v>
      </c>
      <c r="M51" s="101">
        <v>0</v>
      </c>
      <c r="N51" s="97">
        <f t="shared" si="9"/>
        <v>0</v>
      </c>
      <c r="O51" s="101">
        <v>0</v>
      </c>
      <c r="P51" s="97">
        <f t="shared" si="12"/>
        <v>0</v>
      </c>
      <c r="Q51" s="103">
        <v>0</v>
      </c>
      <c r="R51" s="97">
        <f t="shared" si="10"/>
        <v>0</v>
      </c>
      <c r="S51" s="73"/>
    </row>
    <row r="52" ht="17.25" spans="1:19">
      <c r="A52" s="77">
        <v>48</v>
      </c>
      <c r="B52" s="82" t="s">
        <v>201</v>
      </c>
      <c r="C52" s="96"/>
      <c r="D52" s="86" t="s">
        <v>62</v>
      </c>
      <c r="E52" s="97">
        <v>70</v>
      </c>
      <c r="F52" s="49"/>
      <c r="G52" s="49"/>
      <c r="H52" s="49"/>
      <c r="I52" s="49">
        <v>1</v>
      </c>
      <c r="J52" s="47">
        <f t="shared" si="7"/>
        <v>70</v>
      </c>
      <c r="K52" s="98">
        <v>0</v>
      </c>
      <c r="L52" s="47">
        <f t="shared" si="8"/>
        <v>0</v>
      </c>
      <c r="M52" s="98">
        <v>1</v>
      </c>
      <c r="N52" s="47">
        <f t="shared" si="9"/>
        <v>70</v>
      </c>
      <c r="O52" s="98">
        <v>0</v>
      </c>
      <c r="P52" s="47">
        <f t="shared" si="12"/>
        <v>0</v>
      </c>
      <c r="Q52" s="54">
        <v>0</v>
      </c>
      <c r="R52" s="47">
        <f t="shared" si="10"/>
        <v>0</v>
      </c>
      <c r="S52" s="56"/>
    </row>
    <row r="53" ht="17.25" spans="1:19">
      <c r="A53" s="77">
        <v>49</v>
      </c>
      <c r="B53" s="95" t="s">
        <v>202</v>
      </c>
      <c r="C53" s="96"/>
      <c r="D53" s="86" t="s">
        <v>41</v>
      </c>
      <c r="E53" s="97">
        <v>15.5</v>
      </c>
      <c r="F53" s="98">
        <v>1</v>
      </c>
      <c r="G53" s="98">
        <v>2</v>
      </c>
      <c r="H53" s="98"/>
      <c r="I53" s="98">
        <v>2</v>
      </c>
      <c r="J53" s="47">
        <f t="shared" si="7"/>
        <v>31</v>
      </c>
      <c r="K53" s="98">
        <v>0</v>
      </c>
      <c r="L53" s="47">
        <f t="shared" si="8"/>
        <v>0</v>
      </c>
      <c r="M53" s="98">
        <v>0</v>
      </c>
      <c r="N53" s="47">
        <f t="shared" si="9"/>
        <v>0</v>
      </c>
      <c r="O53" s="98">
        <v>0</v>
      </c>
      <c r="P53" s="47">
        <f t="shared" si="12"/>
        <v>0</v>
      </c>
      <c r="Q53" s="35">
        <v>2</v>
      </c>
      <c r="R53" s="47">
        <f t="shared" si="10"/>
        <v>31</v>
      </c>
      <c r="S53" s="56"/>
    </row>
    <row r="54" ht="17.25" spans="1:19">
      <c r="A54" s="77">
        <v>50</v>
      </c>
      <c r="B54" s="95" t="s">
        <v>203</v>
      </c>
      <c r="C54" s="96"/>
      <c r="D54" s="86" t="s">
        <v>62</v>
      </c>
      <c r="E54" s="97">
        <v>110</v>
      </c>
      <c r="F54" s="99">
        <v>0.5</v>
      </c>
      <c r="G54" s="98">
        <v>1</v>
      </c>
      <c r="H54" s="98"/>
      <c r="I54" s="98">
        <v>3</v>
      </c>
      <c r="J54" s="47">
        <f t="shared" si="7"/>
        <v>330</v>
      </c>
      <c r="K54" s="98">
        <v>0</v>
      </c>
      <c r="L54" s="47">
        <f t="shared" si="8"/>
        <v>0</v>
      </c>
      <c r="M54" s="98">
        <v>1</v>
      </c>
      <c r="N54" s="47">
        <f t="shared" si="9"/>
        <v>110</v>
      </c>
      <c r="O54" s="98">
        <v>0</v>
      </c>
      <c r="P54" s="47">
        <f t="shared" si="12"/>
        <v>0</v>
      </c>
      <c r="Q54" s="49">
        <v>2</v>
      </c>
      <c r="R54" s="47">
        <f t="shared" si="10"/>
        <v>220</v>
      </c>
      <c r="S54" s="56"/>
    </row>
    <row r="55" ht="24" spans="1:19">
      <c r="A55" s="77">
        <v>51</v>
      </c>
      <c r="B55" s="100" t="s">
        <v>204</v>
      </c>
      <c r="C55" s="96"/>
      <c r="D55" s="86" t="s">
        <v>72</v>
      </c>
      <c r="E55" s="86">
        <v>20</v>
      </c>
      <c r="F55" s="35">
        <v>1</v>
      </c>
      <c r="G55" s="35">
        <v>2</v>
      </c>
      <c r="H55" s="35"/>
      <c r="I55" s="35">
        <v>1</v>
      </c>
      <c r="J55" s="47">
        <f t="shared" si="7"/>
        <v>20</v>
      </c>
      <c r="K55" s="98">
        <v>0</v>
      </c>
      <c r="L55" s="47">
        <f t="shared" si="8"/>
        <v>0</v>
      </c>
      <c r="M55" s="98">
        <v>0</v>
      </c>
      <c r="N55" s="47">
        <f t="shared" si="9"/>
        <v>0</v>
      </c>
      <c r="O55" s="35">
        <v>0</v>
      </c>
      <c r="P55" s="47">
        <f>L55*O55</f>
        <v>0</v>
      </c>
      <c r="Q55" s="35">
        <v>1</v>
      </c>
      <c r="R55" s="47">
        <f t="shared" si="10"/>
        <v>20</v>
      </c>
      <c r="S55" s="86"/>
    </row>
    <row r="56" ht="24" spans="1:19">
      <c r="A56" s="77">
        <v>52</v>
      </c>
      <c r="B56" s="100" t="s">
        <v>205</v>
      </c>
      <c r="C56" s="96"/>
      <c r="D56" s="86" t="s">
        <v>72</v>
      </c>
      <c r="E56" s="86">
        <v>24</v>
      </c>
      <c r="F56" s="35">
        <v>1</v>
      </c>
      <c r="G56" s="35">
        <v>2</v>
      </c>
      <c r="H56" s="35"/>
      <c r="I56" s="35">
        <v>4</v>
      </c>
      <c r="J56" s="47">
        <f t="shared" si="7"/>
        <v>96</v>
      </c>
      <c r="K56" s="98">
        <v>0</v>
      </c>
      <c r="L56" s="47">
        <f t="shared" si="8"/>
        <v>0</v>
      </c>
      <c r="M56" s="98">
        <v>0</v>
      </c>
      <c r="N56" s="47">
        <f t="shared" si="9"/>
        <v>0</v>
      </c>
      <c r="O56" s="35">
        <v>0</v>
      </c>
      <c r="P56" s="47">
        <f>L56*O56</f>
        <v>0</v>
      </c>
      <c r="Q56" s="35">
        <v>4</v>
      </c>
      <c r="R56" s="47">
        <f t="shared" si="10"/>
        <v>96</v>
      </c>
      <c r="S56" s="86"/>
    </row>
    <row r="57" ht="24" spans="1:19">
      <c r="A57" s="77">
        <v>53</v>
      </c>
      <c r="B57" s="100" t="s">
        <v>205</v>
      </c>
      <c r="C57" s="96"/>
      <c r="D57" s="86" t="s">
        <v>72</v>
      </c>
      <c r="E57" s="97">
        <v>30</v>
      </c>
      <c r="F57" s="35"/>
      <c r="G57" s="35"/>
      <c r="H57" s="35"/>
      <c r="I57" s="35">
        <v>0</v>
      </c>
      <c r="J57" s="47">
        <f t="shared" si="7"/>
        <v>0</v>
      </c>
      <c r="K57" s="98">
        <v>0</v>
      </c>
      <c r="L57" s="47">
        <f t="shared" si="8"/>
        <v>0</v>
      </c>
      <c r="M57" s="98">
        <v>0</v>
      </c>
      <c r="N57" s="47">
        <f t="shared" si="9"/>
        <v>0</v>
      </c>
      <c r="O57" s="35">
        <v>0</v>
      </c>
      <c r="P57" s="47">
        <f>L57*O57</f>
        <v>0</v>
      </c>
      <c r="Q57" s="98">
        <v>0</v>
      </c>
      <c r="R57" s="47">
        <f t="shared" si="10"/>
        <v>0</v>
      </c>
      <c r="S57" s="56"/>
    </row>
    <row r="58" ht="17.25" spans="1:19">
      <c r="A58" s="77">
        <v>54</v>
      </c>
      <c r="B58" s="100" t="s">
        <v>206</v>
      </c>
      <c r="C58" s="96"/>
      <c r="D58" s="86" t="s">
        <v>62</v>
      </c>
      <c r="E58" s="97">
        <v>42</v>
      </c>
      <c r="F58" s="35"/>
      <c r="G58" s="35"/>
      <c r="H58" s="35"/>
      <c r="I58" s="35">
        <v>10</v>
      </c>
      <c r="J58" s="47">
        <f t="shared" si="7"/>
        <v>420</v>
      </c>
      <c r="K58" s="98">
        <v>0</v>
      </c>
      <c r="L58" s="47">
        <f t="shared" si="8"/>
        <v>0</v>
      </c>
      <c r="M58" s="98">
        <v>0</v>
      </c>
      <c r="N58" s="47">
        <f t="shared" si="9"/>
        <v>0</v>
      </c>
      <c r="O58" s="35">
        <v>0</v>
      </c>
      <c r="P58" s="47">
        <f>L58*O58</f>
        <v>0</v>
      </c>
      <c r="Q58" s="35">
        <v>10</v>
      </c>
      <c r="R58" s="47">
        <f t="shared" si="10"/>
        <v>420</v>
      </c>
      <c r="S58" s="56"/>
    </row>
    <row r="59" ht="17.25" spans="1:19">
      <c r="A59" s="77">
        <v>55</v>
      </c>
      <c r="B59" s="95" t="s">
        <v>207</v>
      </c>
      <c r="C59" s="96"/>
      <c r="D59" s="86" t="s">
        <v>208</v>
      </c>
      <c r="E59" s="97">
        <v>1550</v>
      </c>
      <c r="F59" s="35"/>
      <c r="G59" s="35"/>
      <c r="H59" s="35"/>
      <c r="I59" s="35">
        <v>1</v>
      </c>
      <c r="J59" s="47">
        <f t="shared" si="7"/>
        <v>1550</v>
      </c>
      <c r="K59" s="98">
        <v>0</v>
      </c>
      <c r="L59" s="47">
        <f t="shared" si="8"/>
        <v>0</v>
      </c>
      <c r="M59" s="98">
        <v>0</v>
      </c>
      <c r="N59" s="47">
        <f t="shared" si="9"/>
        <v>0</v>
      </c>
      <c r="O59" s="98">
        <v>0</v>
      </c>
      <c r="P59" s="47">
        <f t="shared" ref="P59:P61" si="13">E59*O59</f>
        <v>0</v>
      </c>
      <c r="Q59" s="107">
        <v>1</v>
      </c>
      <c r="R59" s="47">
        <f t="shared" si="10"/>
        <v>1550</v>
      </c>
      <c r="S59" s="56"/>
    </row>
    <row r="60" ht="17.25" spans="1:19">
      <c r="A60" s="77">
        <v>56</v>
      </c>
      <c r="B60" s="100" t="s">
        <v>209</v>
      </c>
      <c r="C60" s="96"/>
      <c r="D60" s="86" t="s">
        <v>26</v>
      </c>
      <c r="E60" s="97">
        <v>28</v>
      </c>
      <c r="F60" s="35"/>
      <c r="G60" s="35"/>
      <c r="H60" s="35"/>
      <c r="I60" s="35">
        <v>1</v>
      </c>
      <c r="J60" s="47">
        <f t="shared" si="7"/>
        <v>28</v>
      </c>
      <c r="K60" s="98">
        <v>0</v>
      </c>
      <c r="L60" s="47">
        <f t="shared" si="8"/>
        <v>0</v>
      </c>
      <c r="M60" s="98">
        <v>0</v>
      </c>
      <c r="N60" s="47">
        <f t="shared" si="9"/>
        <v>0</v>
      </c>
      <c r="O60" s="98">
        <v>0</v>
      </c>
      <c r="P60" s="47">
        <f t="shared" si="13"/>
        <v>0</v>
      </c>
      <c r="Q60" s="107">
        <v>1</v>
      </c>
      <c r="R60" s="47">
        <f t="shared" si="10"/>
        <v>28</v>
      </c>
      <c r="S60" s="56"/>
    </row>
    <row r="61" ht="17.25" spans="1:19">
      <c r="A61" s="77">
        <v>57</v>
      </c>
      <c r="B61" s="100" t="s">
        <v>210</v>
      </c>
      <c r="C61" s="96"/>
      <c r="D61" s="86" t="s">
        <v>211</v>
      </c>
      <c r="E61" s="97">
        <v>23</v>
      </c>
      <c r="F61" s="35"/>
      <c r="G61" s="35"/>
      <c r="H61" s="35"/>
      <c r="I61" s="35">
        <v>1</v>
      </c>
      <c r="J61" s="47">
        <f t="shared" si="7"/>
        <v>23</v>
      </c>
      <c r="K61" s="98">
        <v>0</v>
      </c>
      <c r="L61" s="47">
        <f t="shared" si="8"/>
        <v>0</v>
      </c>
      <c r="M61" s="98">
        <v>0</v>
      </c>
      <c r="N61" s="47">
        <f t="shared" si="9"/>
        <v>0</v>
      </c>
      <c r="O61" s="98">
        <v>0</v>
      </c>
      <c r="P61" s="47">
        <f t="shared" si="13"/>
        <v>0</v>
      </c>
      <c r="Q61" s="107">
        <v>1</v>
      </c>
      <c r="R61" s="47">
        <f t="shared" si="10"/>
        <v>23</v>
      </c>
      <c r="S61" s="56"/>
    </row>
    <row r="62" ht="24" spans="1:19">
      <c r="A62" s="77">
        <v>58</v>
      </c>
      <c r="B62" s="100" t="s">
        <v>212</v>
      </c>
      <c r="C62" s="96"/>
      <c r="D62" s="86" t="s">
        <v>200</v>
      </c>
      <c r="E62" s="97">
        <v>160</v>
      </c>
      <c r="F62" s="35"/>
      <c r="G62" s="35"/>
      <c r="H62" s="35"/>
      <c r="I62" s="35">
        <v>0</v>
      </c>
      <c r="J62" s="47">
        <f t="shared" si="7"/>
        <v>0</v>
      </c>
      <c r="K62" s="98">
        <v>0</v>
      </c>
      <c r="L62" s="47">
        <f t="shared" si="8"/>
        <v>0</v>
      </c>
      <c r="M62" s="98">
        <v>0</v>
      </c>
      <c r="N62" s="47">
        <f t="shared" si="9"/>
        <v>0</v>
      </c>
      <c r="O62" s="98">
        <v>0</v>
      </c>
      <c r="P62" s="47">
        <v>0</v>
      </c>
      <c r="Q62" s="107">
        <v>0</v>
      </c>
      <c r="R62" s="47">
        <f t="shared" si="10"/>
        <v>0</v>
      </c>
      <c r="S62" s="56"/>
    </row>
    <row r="63" ht="17.25" spans="1:19">
      <c r="A63" s="77">
        <v>59</v>
      </c>
      <c r="B63" s="100" t="s">
        <v>213</v>
      </c>
      <c r="C63" s="96"/>
      <c r="D63" s="86" t="s">
        <v>173</v>
      </c>
      <c r="E63" s="97">
        <v>16</v>
      </c>
      <c r="F63" s="35"/>
      <c r="G63" s="35"/>
      <c r="H63" s="35"/>
      <c r="I63" s="35">
        <v>1.2</v>
      </c>
      <c r="J63" s="47">
        <f t="shared" si="7"/>
        <v>19.2</v>
      </c>
      <c r="K63" s="98">
        <v>0</v>
      </c>
      <c r="L63" s="47">
        <f t="shared" si="8"/>
        <v>0</v>
      </c>
      <c r="M63" s="98">
        <v>0</v>
      </c>
      <c r="N63" s="47">
        <f t="shared" si="9"/>
        <v>0</v>
      </c>
      <c r="O63" s="98">
        <v>0</v>
      </c>
      <c r="P63" s="47">
        <v>0</v>
      </c>
      <c r="Q63" s="108">
        <v>1.2</v>
      </c>
      <c r="R63" s="47">
        <f t="shared" si="10"/>
        <v>19.2</v>
      </c>
      <c r="S63" s="56"/>
    </row>
    <row r="64" ht="17.25" spans="1:19">
      <c r="A64" s="77">
        <v>60</v>
      </c>
      <c r="B64" s="100" t="s">
        <v>214</v>
      </c>
      <c r="C64" s="96"/>
      <c r="D64" s="86" t="s">
        <v>173</v>
      </c>
      <c r="E64" s="97">
        <v>13</v>
      </c>
      <c r="F64" s="35"/>
      <c r="G64" s="35"/>
      <c r="H64" s="35"/>
      <c r="I64" s="102">
        <v>26.2</v>
      </c>
      <c r="J64" s="47">
        <f t="shared" si="7"/>
        <v>340.6</v>
      </c>
      <c r="K64" s="98">
        <v>0</v>
      </c>
      <c r="L64" s="47">
        <f t="shared" si="8"/>
        <v>0</v>
      </c>
      <c r="M64" s="98">
        <v>0</v>
      </c>
      <c r="N64" s="47">
        <f t="shared" si="9"/>
        <v>0</v>
      </c>
      <c r="O64" s="98">
        <v>0</v>
      </c>
      <c r="P64" s="47">
        <v>0</v>
      </c>
      <c r="Q64" s="108">
        <v>26.2</v>
      </c>
      <c r="R64" s="47">
        <f t="shared" si="10"/>
        <v>340.6</v>
      </c>
      <c r="S64" s="56"/>
    </row>
    <row r="65" ht="17.25" spans="1:19">
      <c r="A65" s="77">
        <v>61</v>
      </c>
      <c r="B65" s="100" t="s">
        <v>215</v>
      </c>
      <c r="C65" s="96"/>
      <c r="D65" s="86" t="s">
        <v>26</v>
      </c>
      <c r="E65" s="97">
        <v>5</v>
      </c>
      <c r="F65" s="35"/>
      <c r="G65" s="35"/>
      <c r="H65" s="35"/>
      <c r="I65" s="35">
        <v>5</v>
      </c>
      <c r="J65" s="47">
        <f t="shared" si="7"/>
        <v>25</v>
      </c>
      <c r="K65" s="98">
        <v>0</v>
      </c>
      <c r="L65" s="47">
        <f t="shared" si="8"/>
        <v>0</v>
      </c>
      <c r="M65" s="98">
        <v>0</v>
      </c>
      <c r="N65" s="47">
        <f t="shared" si="9"/>
        <v>0</v>
      </c>
      <c r="O65" s="98">
        <v>0</v>
      </c>
      <c r="P65" s="47">
        <v>0</v>
      </c>
      <c r="Q65" s="107">
        <v>5</v>
      </c>
      <c r="R65" s="47">
        <f t="shared" si="10"/>
        <v>25</v>
      </c>
      <c r="S65" s="56"/>
    </row>
    <row r="66" ht="17.25" spans="1:19">
      <c r="A66" s="77">
        <v>62</v>
      </c>
      <c r="B66" s="100" t="s">
        <v>216</v>
      </c>
      <c r="C66" s="96"/>
      <c r="D66" s="86" t="s">
        <v>173</v>
      </c>
      <c r="E66" s="97">
        <v>2</v>
      </c>
      <c r="F66" s="35"/>
      <c r="G66" s="35"/>
      <c r="H66" s="35"/>
      <c r="I66" s="35">
        <v>12</v>
      </c>
      <c r="J66" s="47">
        <f t="shared" si="7"/>
        <v>24</v>
      </c>
      <c r="K66" s="98">
        <v>0</v>
      </c>
      <c r="L66" s="47">
        <f t="shared" si="8"/>
        <v>0</v>
      </c>
      <c r="M66" s="98">
        <v>7</v>
      </c>
      <c r="N66" s="47">
        <v>26</v>
      </c>
      <c r="O66" s="98">
        <v>0</v>
      </c>
      <c r="P66" s="47">
        <v>0</v>
      </c>
      <c r="Q66" s="107">
        <v>5</v>
      </c>
      <c r="R66" s="47">
        <f t="shared" si="10"/>
        <v>10</v>
      </c>
      <c r="S66" s="56"/>
    </row>
    <row r="67" ht="17.25" spans="1:19">
      <c r="A67" s="77">
        <v>63</v>
      </c>
      <c r="B67" s="100" t="s">
        <v>217</v>
      </c>
      <c r="C67" s="96"/>
      <c r="D67" s="86" t="s">
        <v>98</v>
      </c>
      <c r="E67" s="97">
        <v>125</v>
      </c>
      <c r="F67" s="35"/>
      <c r="G67" s="35"/>
      <c r="H67" s="35"/>
      <c r="I67" s="98">
        <v>1</v>
      </c>
      <c r="J67" s="47">
        <f t="shared" si="7"/>
        <v>125</v>
      </c>
      <c r="K67" s="98">
        <v>0</v>
      </c>
      <c r="L67" s="47">
        <f t="shared" si="8"/>
        <v>0</v>
      </c>
      <c r="M67" s="98">
        <v>0</v>
      </c>
      <c r="N67" s="47">
        <f t="shared" si="9"/>
        <v>0</v>
      </c>
      <c r="O67" s="98">
        <v>0</v>
      </c>
      <c r="P67" s="47">
        <v>0</v>
      </c>
      <c r="Q67" s="35">
        <v>1</v>
      </c>
      <c r="R67" s="47">
        <f t="shared" si="10"/>
        <v>125</v>
      </c>
      <c r="S67" s="56"/>
    </row>
    <row r="68" ht="17.25" spans="1:19">
      <c r="A68" s="77">
        <v>64</v>
      </c>
      <c r="B68" s="100" t="s">
        <v>218</v>
      </c>
      <c r="C68" s="96"/>
      <c r="D68" s="86" t="s">
        <v>26</v>
      </c>
      <c r="E68" s="97">
        <v>75</v>
      </c>
      <c r="F68" s="35"/>
      <c r="G68" s="35"/>
      <c r="H68" s="35"/>
      <c r="I68" s="98">
        <v>4</v>
      </c>
      <c r="J68" s="47">
        <f t="shared" si="7"/>
        <v>300</v>
      </c>
      <c r="K68" s="98">
        <v>0</v>
      </c>
      <c r="L68" s="47">
        <f t="shared" si="8"/>
        <v>0</v>
      </c>
      <c r="M68" s="98">
        <v>0</v>
      </c>
      <c r="N68" s="47">
        <f t="shared" si="9"/>
        <v>0</v>
      </c>
      <c r="O68" s="98">
        <v>0</v>
      </c>
      <c r="P68" s="47">
        <v>0</v>
      </c>
      <c r="Q68" s="35">
        <v>4</v>
      </c>
      <c r="R68" s="47">
        <f t="shared" si="10"/>
        <v>300</v>
      </c>
      <c r="S68" s="56"/>
    </row>
    <row r="69" ht="24" spans="1:19">
      <c r="A69" s="77">
        <v>65</v>
      </c>
      <c r="B69" s="100" t="s">
        <v>219</v>
      </c>
      <c r="C69" s="96"/>
      <c r="D69" s="86" t="s">
        <v>64</v>
      </c>
      <c r="E69" s="97">
        <v>180</v>
      </c>
      <c r="F69" s="35"/>
      <c r="G69" s="35"/>
      <c r="H69" s="35"/>
      <c r="I69" s="98">
        <v>0</v>
      </c>
      <c r="J69" s="47">
        <f t="shared" si="7"/>
        <v>0</v>
      </c>
      <c r="K69" s="98">
        <v>0</v>
      </c>
      <c r="L69" s="47">
        <f t="shared" si="8"/>
        <v>0</v>
      </c>
      <c r="M69" s="98">
        <v>0</v>
      </c>
      <c r="N69" s="47">
        <f t="shared" si="9"/>
        <v>0</v>
      </c>
      <c r="O69" s="98">
        <v>0</v>
      </c>
      <c r="P69" s="47">
        <v>0</v>
      </c>
      <c r="Q69" s="35">
        <v>0</v>
      </c>
      <c r="R69" s="47">
        <f t="shared" si="10"/>
        <v>0</v>
      </c>
      <c r="S69" s="56"/>
    </row>
    <row r="70" ht="17.25" spans="1:19">
      <c r="A70" s="77">
        <v>66</v>
      </c>
      <c r="B70" s="100" t="s">
        <v>220</v>
      </c>
      <c r="C70" s="100"/>
      <c r="D70" s="100" t="s">
        <v>41</v>
      </c>
      <c r="E70" s="97">
        <v>20</v>
      </c>
      <c r="F70" s="35"/>
      <c r="G70" s="35"/>
      <c r="H70" s="35"/>
      <c r="I70" s="98">
        <v>1</v>
      </c>
      <c r="J70" s="47">
        <f t="shared" si="7"/>
        <v>20</v>
      </c>
      <c r="K70" s="98">
        <v>0</v>
      </c>
      <c r="L70" s="47">
        <f t="shared" si="8"/>
        <v>0</v>
      </c>
      <c r="M70" s="98">
        <v>0</v>
      </c>
      <c r="N70" s="47">
        <f t="shared" si="9"/>
        <v>0</v>
      </c>
      <c r="O70" s="98">
        <v>0</v>
      </c>
      <c r="P70" s="47">
        <v>0</v>
      </c>
      <c r="Q70" s="35">
        <v>1</v>
      </c>
      <c r="R70" s="47">
        <f t="shared" si="10"/>
        <v>20</v>
      </c>
      <c r="S70" s="56"/>
    </row>
    <row r="71" ht="14.25" spans="1:19">
      <c r="A71" s="77">
        <v>67</v>
      </c>
      <c r="B71" s="100" t="s">
        <v>221</v>
      </c>
      <c r="C71" s="100"/>
      <c r="D71" s="100" t="s">
        <v>41</v>
      </c>
      <c r="E71" s="109">
        <v>15</v>
      </c>
      <c r="F71" s="110"/>
      <c r="G71" s="110"/>
      <c r="H71" s="110"/>
      <c r="I71" s="113">
        <v>2</v>
      </c>
      <c r="J71" s="47">
        <f t="shared" si="7"/>
        <v>30</v>
      </c>
      <c r="K71" s="98">
        <v>0</v>
      </c>
      <c r="L71" s="47">
        <f t="shared" si="8"/>
        <v>0</v>
      </c>
      <c r="M71" s="114">
        <v>1</v>
      </c>
      <c r="N71" s="47">
        <f t="shared" si="9"/>
        <v>15</v>
      </c>
      <c r="O71" s="114">
        <v>0</v>
      </c>
      <c r="P71" s="115">
        <v>0</v>
      </c>
      <c r="Q71" s="121">
        <v>1</v>
      </c>
      <c r="R71" s="47">
        <f t="shared" si="10"/>
        <v>15</v>
      </c>
      <c r="S71" s="122"/>
    </row>
    <row r="72" ht="14.25" spans="1:19">
      <c r="A72" s="77">
        <v>68</v>
      </c>
      <c r="B72" s="100" t="s">
        <v>222</v>
      </c>
      <c r="C72" s="100"/>
      <c r="D72" s="100" t="s">
        <v>36</v>
      </c>
      <c r="E72" s="109">
        <v>15</v>
      </c>
      <c r="F72" s="110"/>
      <c r="G72" s="110"/>
      <c r="H72" s="110"/>
      <c r="I72" s="113">
        <v>2</v>
      </c>
      <c r="J72" s="47">
        <f t="shared" si="7"/>
        <v>30</v>
      </c>
      <c r="K72" s="98">
        <v>0</v>
      </c>
      <c r="L72" s="47">
        <f t="shared" si="8"/>
        <v>0</v>
      </c>
      <c r="M72" s="114">
        <v>0</v>
      </c>
      <c r="N72" s="47">
        <f t="shared" si="9"/>
        <v>0</v>
      </c>
      <c r="O72" s="114">
        <v>0</v>
      </c>
      <c r="P72" s="115">
        <v>0</v>
      </c>
      <c r="Q72" s="121">
        <v>0</v>
      </c>
      <c r="R72" s="47">
        <f t="shared" si="10"/>
        <v>0</v>
      </c>
      <c r="S72" s="122"/>
    </row>
    <row r="73" ht="24" spans="1:19">
      <c r="A73" s="77">
        <v>69</v>
      </c>
      <c r="B73" s="100" t="s">
        <v>223</v>
      </c>
      <c r="C73" s="100" t="s">
        <v>224</v>
      </c>
      <c r="D73" s="100" t="s">
        <v>200</v>
      </c>
      <c r="E73" s="109">
        <v>295</v>
      </c>
      <c r="F73" s="35"/>
      <c r="G73" s="35"/>
      <c r="H73" s="35"/>
      <c r="I73" s="113">
        <v>0</v>
      </c>
      <c r="J73" s="47">
        <f t="shared" si="7"/>
        <v>0</v>
      </c>
      <c r="K73" s="98">
        <v>0</v>
      </c>
      <c r="L73" s="47">
        <f t="shared" si="8"/>
        <v>0</v>
      </c>
      <c r="M73" s="114">
        <v>0</v>
      </c>
      <c r="N73" s="47">
        <f t="shared" si="9"/>
        <v>0</v>
      </c>
      <c r="O73" s="114">
        <v>0</v>
      </c>
      <c r="P73" s="115">
        <v>0</v>
      </c>
      <c r="Q73" s="121">
        <v>0</v>
      </c>
      <c r="R73" s="47">
        <f t="shared" si="10"/>
        <v>0</v>
      </c>
      <c r="S73" s="122"/>
    </row>
    <row r="74" ht="14.25" spans="1:19">
      <c r="A74" s="77">
        <v>70</v>
      </c>
      <c r="B74" s="100" t="s">
        <v>225</v>
      </c>
      <c r="C74" s="100">
        <v>8.5</v>
      </c>
      <c r="D74" s="100" t="s">
        <v>80</v>
      </c>
      <c r="E74" s="109">
        <v>15</v>
      </c>
      <c r="F74" s="35"/>
      <c r="G74" s="35"/>
      <c r="H74" s="35"/>
      <c r="I74" s="113">
        <v>0</v>
      </c>
      <c r="J74" s="47">
        <f t="shared" si="7"/>
        <v>0</v>
      </c>
      <c r="K74" s="111">
        <v>0</v>
      </c>
      <c r="L74" s="47">
        <f t="shared" si="8"/>
        <v>0</v>
      </c>
      <c r="M74" s="98">
        <v>0</v>
      </c>
      <c r="N74" s="47">
        <f t="shared" si="9"/>
        <v>0</v>
      </c>
      <c r="O74" s="114">
        <v>0</v>
      </c>
      <c r="P74" s="47">
        <f>G74*O74</f>
        <v>0</v>
      </c>
      <c r="Q74" s="113">
        <v>1</v>
      </c>
      <c r="R74" s="47">
        <f t="shared" si="10"/>
        <v>15</v>
      </c>
      <c r="S74" s="122"/>
    </row>
    <row r="75" ht="14.25" spans="1:19">
      <c r="A75" s="77">
        <v>71</v>
      </c>
      <c r="B75" s="100" t="s">
        <v>226</v>
      </c>
      <c r="C75" s="100" t="s">
        <v>227</v>
      </c>
      <c r="D75" s="100" t="s">
        <v>200</v>
      </c>
      <c r="E75" s="109">
        <v>45</v>
      </c>
      <c r="F75" s="35"/>
      <c r="G75" s="35"/>
      <c r="H75" s="35"/>
      <c r="I75" s="113">
        <v>0</v>
      </c>
      <c r="J75" s="47">
        <f t="shared" si="7"/>
        <v>0</v>
      </c>
      <c r="K75" s="98">
        <v>0</v>
      </c>
      <c r="L75" s="47">
        <f t="shared" si="8"/>
        <v>0</v>
      </c>
      <c r="M75" s="98">
        <v>0</v>
      </c>
      <c r="N75" s="47">
        <f t="shared" si="9"/>
        <v>0</v>
      </c>
      <c r="O75" s="114">
        <v>0</v>
      </c>
      <c r="P75" s="47">
        <f>G75*O75</f>
        <v>0</v>
      </c>
      <c r="Q75" s="121">
        <v>1</v>
      </c>
      <c r="R75" s="47">
        <f t="shared" si="10"/>
        <v>45</v>
      </c>
      <c r="S75" s="122"/>
    </row>
    <row r="76" ht="14.25" spans="1:19">
      <c r="A76" s="77">
        <v>72</v>
      </c>
      <c r="B76" s="100" t="s">
        <v>166</v>
      </c>
      <c r="C76" s="100" t="s">
        <v>228</v>
      </c>
      <c r="D76" s="100" t="s">
        <v>62</v>
      </c>
      <c r="E76" s="109">
        <v>3.5</v>
      </c>
      <c r="F76" s="35"/>
      <c r="G76" s="35"/>
      <c r="H76" s="35"/>
      <c r="I76" s="113">
        <v>0</v>
      </c>
      <c r="J76" s="47">
        <f t="shared" si="7"/>
        <v>0</v>
      </c>
      <c r="K76" s="98">
        <v>0</v>
      </c>
      <c r="L76" s="47">
        <f t="shared" si="8"/>
        <v>0</v>
      </c>
      <c r="M76" s="98">
        <v>0</v>
      </c>
      <c r="N76" s="47">
        <f t="shared" si="9"/>
        <v>0</v>
      </c>
      <c r="O76" s="114">
        <v>0</v>
      </c>
      <c r="P76" s="47">
        <f>G76*O76</f>
        <v>0</v>
      </c>
      <c r="Q76" s="98">
        <v>20</v>
      </c>
      <c r="R76" s="47">
        <f t="shared" si="10"/>
        <v>70</v>
      </c>
      <c r="S76" s="122"/>
    </row>
    <row r="77" ht="14.25" spans="1:19">
      <c r="A77" s="77">
        <v>73</v>
      </c>
      <c r="B77" s="100" t="s">
        <v>229</v>
      </c>
      <c r="C77" s="100" t="s">
        <v>141</v>
      </c>
      <c r="D77" s="100" t="s">
        <v>72</v>
      </c>
      <c r="E77" s="109">
        <v>110</v>
      </c>
      <c r="F77" s="110"/>
      <c r="G77" s="110"/>
      <c r="H77" s="110"/>
      <c r="I77" s="113">
        <v>0</v>
      </c>
      <c r="J77" s="47">
        <f t="shared" si="7"/>
        <v>0</v>
      </c>
      <c r="K77" s="98">
        <v>0</v>
      </c>
      <c r="L77" s="47">
        <f t="shared" si="8"/>
        <v>0</v>
      </c>
      <c r="M77" s="98">
        <v>0</v>
      </c>
      <c r="N77" s="47">
        <f t="shared" si="9"/>
        <v>0</v>
      </c>
      <c r="O77" s="114">
        <v>0</v>
      </c>
      <c r="P77" s="47">
        <f>G77*O77</f>
        <v>0</v>
      </c>
      <c r="Q77" s="121">
        <v>1</v>
      </c>
      <c r="R77" s="47">
        <f t="shared" si="10"/>
        <v>110</v>
      </c>
      <c r="S77" s="122"/>
    </row>
    <row r="78" ht="14.25" spans="1:19">
      <c r="A78" s="77"/>
      <c r="B78" s="100"/>
      <c r="C78" s="100"/>
      <c r="D78" s="100"/>
      <c r="E78" s="109"/>
      <c r="F78" s="111"/>
      <c r="G78" s="111"/>
      <c r="H78" s="111"/>
      <c r="I78" s="116">
        <f>SUM(I5:I77)</f>
        <v>447.4</v>
      </c>
      <c r="J78" s="116">
        <f t="shared" ref="J78:R78" si="14">SUM(J5:J77)</f>
        <v>9772.8</v>
      </c>
      <c r="K78" s="116">
        <f t="shared" si="14"/>
        <v>0</v>
      </c>
      <c r="L78" s="117">
        <f t="shared" si="14"/>
        <v>0</v>
      </c>
      <c r="M78" s="118">
        <f t="shared" si="14"/>
        <v>39.2</v>
      </c>
      <c r="N78" s="117">
        <f t="shared" si="14"/>
        <v>692.7</v>
      </c>
      <c r="O78" s="119">
        <f t="shared" si="14"/>
        <v>0</v>
      </c>
      <c r="P78" s="117">
        <f t="shared" si="14"/>
        <v>0</v>
      </c>
      <c r="Q78" s="119">
        <f t="shared" si="14"/>
        <v>427.2</v>
      </c>
      <c r="R78" s="117">
        <f t="shared" si="14"/>
        <v>9042.1</v>
      </c>
      <c r="S78" s="122"/>
    </row>
    <row r="79" spans="1:19">
      <c r="A79" s="66"/>
      <c r="B79" s="66" t="s">
        <v>121</v>
      </c>
      <c r="C79" s="66"/>
      <c r="D79" s="66" t="s">
        <v>230</v>
      </c>
      <c r="E79" s="112">
        <v>45016</v>
      </c>
      <c r="F79"/>
      <c r="G79"/>
      <c r="H79"/>
      <c r="I79"/>
      <c r="L79" s="66" t="s">
        <v>124</v>
      </c>
      <c r="M79" s="66"/>
      <c r="N79" s="72"/>
      <c r="O79" s="72"/>
      <c r="P79" s="72"/>
      <c r="Q79" s="66" t="s">
        <v>125</v>
      </c>
      <c r="R79" s="72"/>
      <c r="S79" s="72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5:9">
      <c r="E83" t="s">
        <v>231</v>
      </c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 s="1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9:9">
      <c r="I102" s="120"/>
    </row>
    <row r="103" spans="9:9">
      <c r="I103" s="120"/>
    </row>
    <row r="104" spans="9:9">
      <c r="I104" s="120"/>
    </row>
    <row r="105" spans="9:9">
      <c r="I105" s="120"/>
    </row>
    <row r="106" spans="9:9">
      <c r="I106" s="120"/>
    </row>
    <row r="107" spans="9:9">
      <c r="I107" s="120"/>
    </row>
    <row r="108" spans="9:9">
      <c r="I108" s="120"/>
    </row>
    <row r="109" spans="9:9">
      <c r="I109" s="120"/>
    </row>
    <row r="110" spans="9:9">
      <c r="I110" s="120"/>
    </row>
    <row r="111" spans="9:9">
      <c r="I111" s="120"/>
    </row>
    <row r="112" spans="9:9">
      <c r="I112" s="120"/>
    </row>
    <row r="113" spans="9:9">
      <c r="I113" s="120"/>
    </row>
    <row r="114" spans="9:9">
      <c r="I114" s="120"/>
    </row>
    <row r="115" spans="9:9">
      <c r="I115" s="120"/>
    </row>
    <row r="116" spans="9:9">
      <c r="I116" s="120"/>
    </row>
    <row r="117" spans="9:9">
      <c r="I117" s="120"/>
    </row>
    <row r="118" spans="9:9">
      <c r="I118" s="120"/>
    </row>
    <row r="119" spans="9:9">
      <c r="I119" s="120"/>
    </row>
    <row r="120" spans="9:9">
      <c r="I120" s="120"/>
    </row>
    <row r="121" spans="9:9">
      <c r="I121" s="120"/>
    </row>
    <row r="122" spans="9:9">
      <c r="I122" s="120"/>
    </row>
  </sheetData>
  <autoFilter ref="A4:S83">
    <extLst/>
  </autoFilter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zoomScale="115" zoomScaleNormal="115" workbookViewId="0">
      <pane ySplit="4" topLeftCell="A71" activePane="bottomLeft" state="frozen"/>
      <selection/>
      <selection pane="bottomLeft" activeCell="F96" sqref="F96"/>
    </sheetView>
  </sheetViews>
  <sheetFormatPr defaultColWidth="9" defaultRowHeight="13.5"/>
  <cols>
    <col min="1" max="1" width="4.375" customWidth="1"/>
    <col min="2" max="2" width="12.5" customWidth="1"/>
    <col min="3" max="3" width="10.5333333333333" customWidth="1"/>
    <col min="4" max="4" width="6.125" customWidth="1"/>
    <col min="5" max="5" width="7.70833333333333" customWidth="1"/>
    <col min="6" max="6" width="6" style="2" customWidth="1"/>
    <col min="7" max="7" width="5.43333333333333" style="2" customWidth="1"/>
    <col min="8" max="8" width="5.54166666666667" style="2" customWidth="1"/>
    <col min="9" max="9" width="7.39166666666667" style="2" customWidth="1"/>
    <col min="10" max="10" width="7.875" customWidth="1"/>
    <col min="11" max="11" width="5.375" customWidth="1"/>
    <col min="12" max="17" width="7.875" customWidth="1"/>
    <col min="18" max="18" width="9.125" customWidth="1"/>
    <col min="19" max="19" width="9.75" customWidth="1"/>
  </cols>
  <sheetData>
    <row r="1" ht="17" customHeight="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7" customHeight="1" spans="1:19">
      <c r="A2" s="5" t="s">
        <v>232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7" customHeight="1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17" customHeight="1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7" customHeight="1" spans="1:19">
      <c r="A5" s="15">
        <v>1</v>
      </c>
      <c r="B5" s="16" t="s">
        <v>233</v>
      </c>
      <c r="C5" s="17"/>
      <c r="D5" s="18" t="s">
        <v>26</v>
      </c>
      <c r="E5" s="19">
        <v>26</v>
      </c>
      <c r="F5" s="20"/>
      <c r="G5" s="20"/>
      <c r="H5" s="20"/>
      <c r="I5" s="27">
        <v>1</v>
      </c>
      <c r="J5" s="47">
        <f>E5*I5</f>
        <v>26</v>
      </c>
      <c r="K5" s="48">
        <v>0</v>
      </c>
      <c r="L5" s="47">
        <f>E5*K5</f>
        <v>0</v>
      </c>
      <c r="M5" s="48">
        <v>0</v>
      </c>
      <c r="N5" s="47">
        <f>E5*M5</f>
        <v>0</v>
      </c>
      <c r="O5" s="48">
        <v>0</v>
      </c>
      <c r="P5" s="47">
        <f t="shared" ref="P5:P12" si="0">E5*O5</f>
        <v>0</v>
      </c>
      <c r="Q5" s="54">
        <f t="shared" ref="Q5:Q30" si="1">I5+K5-M5-O5</f>
        <v>1</v>
      </c>
      <c r="R5" s="47">
        <f>E5*Q5</f>
        <v>26</v>
      </c>
      <c r="S5" s="55"/>
    </row>
    <row r="6" ht="17" customHeight="1" spans="1:19">
      <c r="A6" s="15">
        <v>2</v>
      </c>
      <c r="B6" s="21" t="s">
        <v>234</v>
      </c>
      <c r="C6" s="17" t="s">
        <v>235</v>
      </c>
      <c r="D6" s="16" t="s">
        <v>26</v>
      </c>
      <c r="E6" s="19">
        <v>27</v>
      </c>
      <c r="F6" s="20"/>
      <c r="G6" s="20"/>
      <c r="H6" s="20"/>
      <c r="I6" s="27">
        <v>1</v>
      </c>
      <c r="J6" s="47">
        <f t="shared" ref="J6:J37" si="2">E6*I6</f>
        <v>27</v>
      </c>
      <c r="K6" s="48">
        <v>0</v>
      </c>
      <c r="L6" s="47">
        <f t="shared" ref="L6:L37" si="3">E6*K6</f>
        <v>0</v>
      </c>
      <c r="M6" s="48">
        <v>0</v>
      </c>
      <c r="N6" s="47">
        <f t="shared" ref="N6:N37" si="4">E6*M6</f>
        <v>0</v>
      </c>
      <c r="O6" s="48">
        <v>0</v>
      </c>
      <c r="P6" s="47">
        <f t="shared" si="0"/>
        <v>0</v>
      </c>
      <c r="Q6" s="54">
        <f t="shared" si="1"/>
        <v>1</v>
      </c>
      <c r="R6" s="47">
        <f t="shared" ref="R6:R37" si="5">E6*Q6</f>
        <v>27</v>
      </c>
      <c r="S6" s="55"/>
    </row>
    <row r="7" ht="17" customHeight="1" spans="1:19">
      <c r="A7" s="15">
        <v>3</v>
      </c>
      <c r="B7" s="22" t="s">
        <v>236</v>
      </c>
      <c r="C7" s="23"/>
      <c r="D7" s="16" t="s">
        <v>26</v>
      </c>
      <c r="E7" s="24">
        <v>23</v>
      </c>
      <c r="F7" s="20"/>
      <c r="G7" s="20"/>
      <c r="H7" s="20"/>
      <c r="I7" s="27">
        <v>1</v>
      </c>
      <c r="J7" s="47">
        <f t="shared" si="2"/>
        <v>23</v>
      </c>
      <c r="K7" s="48">
        <v>0</v>
      </c>
      <c r="L7" s="47">
        <f t="shared" si="3"/>
        <v>0</v>
      </c>
      <c r="M7" s="48">
        <v>0</v>
      </c>
      <c r="N7" s="47">
        <f t="shared" si="4"/>
        <v>0</v>
      </c>
      <c r="O7" s="48">
        <v>0</v>
      </c>
      <c r="P7" s="47">
        <f t="shared" si="0"/>
        <v>0</v>
      </c>
      <c r="Q7" s="54">
        <f t="shared" si="1"/>
        <v>1</v>
      </c>
      <c r="R7" s="47">
        <f t="shared" si="5"/>
        <v>23</v>
      </c>
      <c r="S7" s="15"/>
    </row>
    <row r="8" ht="17" customHeight="1" spans="1:19">
      <c r="A8" s="15">
        <v>4</v>
      </c>
      <c r="B8" s="22" t="s">
        <v>237</v>
      </c>
      <c r="C8" s="25" t="s">
        <v>238</v>
      </c>
      <c r="D8" s="16" t="s">
        <v>26</v>
      </c>
      <c r="E8" s="26">
        <v>18</v>
      </c>
      <c r="F8" s="27"/>
      <c r="G8" s="27"/>
      <c r="H8" s="27"/>
      <c r="I8" s="27">
        <v>1</v>
      </c>
      <c r="J8" s="47">
        <f t="shared" si="2"/>
        <v>18</v>
      </c>
      <c r="K8" s="48">
        <v>0</v>
      </c>
      <c r="L8" s="47">
        <f t="shared" si="3"/>
        <v>0</v>
      </c>
      <c r="M8" s="48">
        <v>0</v>
      </c>
      <c r="N8" s="47">
        <f t="shared" si="4"/>
        <v>0</v>
      </c>
      <c r="O8" s="48">
        <v>0</v>
      </c>
      <c r="P8" s="47">
        <f t="shared" si="0"/>
        <v>0</v>
      </c>
      <c r="Q8" s="54">
        <f t="shared" si="1"/>
        <v>1</v>
      </c>
      <c r="R8" s="47">
        <f t="shared" si="5"/>
        <v>18</v>
      </c>
      <c r="S8" s="56"/>
    </row>
    <row r="9" ht="17" customHeight="1" spans="1:19">
      <c r="A9" s="15">
        <v>5</v>
      </c>
      <c r="B9" s="22" t="s">
        <v>239</v>
      </c>
      <c r="C9" s="25"/>
      <c r="D9" s="16" t="s">
        <v>26</v>
      </c>
      <c r="E9" s="26">
        <v>15</v>
      </c>
      <c r="F9" s="27"/>
      <c r="G9" s="27"/>
      <c r="H9" s="27"/>
      <c r="I9" s="27">
        <v>1</v>
      </c>
      <c r="J9" s="47">
        <f t="shared" si="2"/>
        <v>15</v>
      </c>
      <c r="K9" s="48">
        <v>0</v>
      </c>
      <c r="L9" s="47">
        <f t="shared" si="3"/>
        <v>0</v>
      </c>
      <c r="M9" s="48">
        <v>0</v>
      </c>
      <c r="N9" s="47">
        <f t="shared" si="4"/>
        <v>0</v>
      </c>
      <c r="O9" s="48">
        <v>0</v>
      </c>
      <c r="P9" s="47">
        <f t="shared" si="0"/>
        <v>0</v>
      </c>
      <c r="Q9" s="54">
        <f t="shared" si="1"/>
        <v>1</v>
      </c>
      <c r="R9" s="47">
        <f t="shared" si="5"/>
        <v>15</v>
      </c>
      <c r="S9" s="56"/>
    </row>
    <row r="10" ht="17" customHeight="1" spans="1:19">
      <c r="A10" s="15">
        <v>6</v>
      </c>
      <c r="B10" s="22" t="s">
        <v>240</v>
      </c>
      <c r="C10" s="25"/>
      <c r="D10" s="16" t="s">
        <v>26</v>
      </c>
      <c r="E10" s="26">
        <v>16</v>
      </c>
      <c r="F10" s="27"/>
      <c r="G10" s="27"/>
      <c r="H10" s="27"/>
      <c r="I10" s="27">
        <v>1</v>
      </c>
      <c r="J10" s="47">
        <f t="shared" si="2"/>
        <v>16</v>
      </c>
      <c r="K10" s="48">
        <v>0</v>
      </c>
      <c r="L10" s="47">
        <f t="shared" si="3"/>
        <v>0</v>
      </c>
      <c r="M10" s="48">
        <v>0</v>
      </c>
      <c r="N10" s="47">
        <f t="shared" si="4"/>
        <v>0</v>
      </c>
      <c r="O10" s="48">
        <v>0</v>
      </c>
      <c r="P10" s="47">
        <f t="shared" si="0"/>
        <v>0</v>
      </c>
      <c r="Q10" s="54">
        <f t="shared" si="1"/>
        <v>1</v>
      </c>
      <c r="R10" s="47">
        <f t="shared" si="5"/>
        <v>16</v>
      </c>
      <c r="S10" s="56"/>
    </row>
    <row r="11" ht="17" customHeight="1" spans="1:19">
      <c r="A11" s="15">
        <v>7</v>
      </c>
      <c r="B11" s="22" t="s">
        <v>241</v>
      </c>
      <c r="C11" s="25" t="s">
        <v>242</v>
      </c>
      <c r="D11" s="16" t="s">
        <v>26</v>
      </c>
      <c r="E11" s="26">
        <v>29.4</v>
      </c>
      <c r="F11" s="27"/>
      <c r="G11" s="27"/>
      <c r="H11" s="27"/>
      <c r="I11" s="27">
        <v>1</v>
      </c>
      <c r="J11" s="47">
        <f t="shared" si="2"/>
        <v>29.4</v>
      </c>
      <c r="K11" s="48">
        <v>0</v>
      </c>
      <c r="L11" s="47">
        <f t="shared" si="3"/>
        <v>0</v>
      </c>
      <c r="M11" s="48">
        <v>0</v>
      </c>
      <c r="N11" s="47">
        <f t="shared" si="4"/>
        <v>0</v>
      </c>
      <c r="O11" s="48">
        <v>0</v>
      </c>
      <c r="P11" s="47">
        <f t="shared" si="0"/>
        <v>0</v>
      </c>
      <c r="Q11" s="54">
        <f t="shared" si="1"/>
        <v>1</v>
      </c>
      <c r="R11" s="47">
        <f t="shared" si="5"/>
        <v>29.4</v>
      </c>
      <c r="S11" s="56"/>
    </row>
    <row r="12" ht="17" customHeight="1" spans="1:19">
      <c r="A12" s="15">
        <v>8</v>
      </c>
      <c r="B12" s="22" t="s">
        <v>243</v>
      </c>
      <c r="C12" s="25" t="s">
        <v>157</v>
      </c>
      <c r="D12" s="16" t="s">
        <v>26</v>
      </c>
      <c r="E12" s="26">
        <v>19</v>
      </c>
      <c r="F12" s="27"/>
      <c r="G12" s="27"/>
      <c r="H12" s="27"/>
      <c r="I12" s="27">
        <v>1</v>
      </c>
      <c r="J12" s="47">
        <f t="shared" si="2"/>
        <v>19</v>
      </c>
      <c r="K12" s="48">
        <v>0</v>
      </c>
      <c r="L12" s="47">
        <f t="shared" si="3"/>
        <v>0</v>
      </c>
      <c r="M12" s="48">
        <v>0</v>
      </c>
      <c r="N12" s="47">
        <f t="shared" si="4"/>
        <v>0</v>
      </c>
      <c r="O12" s="48">
        <v>0</v>
      </c>
      <c r="P12" s="47">
        <f t="shared" si="0"/>
        <v>0</v>
      </c>
      <c r="Q12" s="54">
        <f t="shared" si="1"/>
        <v>1</v>
      </c>
      <c r="R12" s="47">
        <f t="shared" si="5"/>
        <v>19</v>
      </c>
      <c r="S12" s="56"/>
    </row>
    <row r="13" ht="17" customHeight="1" spans="1:19">
      <c r="A13" s="15">
        <v>9</v>
      </c>
      <c r="B13" s="22" t="s">
        <v>244</v>
      </c>
      <c r="C13" s="25"/>
      <c r="D13" s="16" t="s">
        <v>26</v>
      </c>
      <c r="E13" s="26">
        <v>10.5</v>
      </c>
      <c r="F13" s="27"/>
      <c r="G13" s="27"/>
      <c r="H13" s="27"/>
      <c r="I13" s="27">
        <v>1</v>
      </c>
      <c r="J13" s="47">
        <f t="shared" si="2"/>
        <v>10.5</v>
      </c>
      <c r="K13" s="48">
        <v>0</v>
      </c>
      <c r="L13" s="47">
        <f t="shared" si="3"/>
        <v>0</v>
      </c>
      <c r="M13" s="48">
        <v>0</v>
      </c>
      <c r="N13" s="47">
        <f t="shared" si="4"/>
        <v>0</v>
      </c>
      <c r="O13" s="48">
        <v>0</v>
      </c>
      <c r="P13" s="47">
        <f t="shared" ref="P13:P67" si="6">E13*O13</f>
        <v>0</v>
      </c>
      <c r="Q13" s="54">
        <f t="shared" si="1"/>
        <v>1</v>
      </c>
      <c r="R13" s="47">
        <f t="shared" si="5"/>
        <v>10.5</v>
      </c>
      <c r="S13" s="56"/>
    </row>
    <row r="14" ht="17" customHeight="1" spans="1:19">
      <c r="A14" s="15">
        <v>10</v>
      </c>
      <c r="B14" s="22" t="s">
        <v>245</v>
      </c>
      <c r="C14" s="25"/>
      <c r="D14" s="16" t="s">
        <v>26</v>
      </c>
      <c r="E14" s="26">
        <v>3.2</v>
      </c>
      <c r="F14" s="27"/>
      <c r="G14" s="27"/>
      <c r="H14" s="27"/>
      <c r="I14" s="27">
        <v>1</v>
      </c>
      <c r="J14" s="47">
        <f t="shared" si="2"/>
        <v>3.2</v>
      </c>
      <c r="K14" s="48">
        <v>0</v>
      </c>
      <c r="L14" s="47">
        <f t="shared" si="3"/>
        <v>0</v>
      </c>
      <c r="M14" s="48">
        <v>0</v>
      </c>
      <c r="N14" s="47">
        <f t="shared" si="4"/>
        <v>0</v>
      </c>
      <c r="O14" s="48">
        <v>0</v>
      </c>
      <c r="P14" s="47">
        <f t="shared" si="6"/>
        <v>0</v>
      </c>
      <c r="Q14" s="54">
        <f t="shared" si="1"/>
        <v>1</v>
      </c>
      <c r="R14" s="47">
        <f t="shared" si="5"/>
        <v>3.2</v>
      </c>
      <c r="S14" s="56"/>
    </row>
    <row r="15" ht="17" customHeight="1" spans="1:19">
      <c r="A15" s="15">
        <v>11</v>
      </c>
      <c r="B15" s="22" t="s">
        <v>246</v>
      </c>
      <c r="C15" s="25"/>
      <c r="D15" s="16" t="s">
        <v>41</v>
      </c>
      <c r="E15" s="26">
        <v>16</v>
      </c>
      <c r="F15" s="27"/>
      <c r="G15" s="27"/>
      <c r="H15" s="27"/>
      <c r="I15" s="27">
        <v>1</v>
      </c>
      <c r="J15" s="47">
        <f t="shared" si="2"/>
        <v>16</v>
      </c>
      <c r="K15" s="48">
        <v>0</v>
      </c>
      <c r="L15" s="47">
        <f t="shared" si="3"/>
        <v>0</v>
      </c>
      <c r="M15" s="48">
        <v>0</v>
      </c>
      <c r="N15" s="47">
        <f t="shared" si="4"/>
        <v>0</v>
      </c>
      <c r="O15" s="48">
        <v>0</v>
      </c>
      <c r="P15" s="47">
        <f t="shared" si="6"/>
        <v>0</v>
      </c>
      <c r="Q15" s="54">
        <f t="shared" si="1"/>
        <v>1</v>
      </c>
      <c r="R15" s="47">
        <f t="shared" si="5"/>
        <v>16</v>
      </c>
      <c r="S15" s="57"/>
    </row>
    <row r="16" ht="17" customHeight="1" spans="1:19">
      <c r="A16" s="15">
        <v>12</v>
      </c>
      <c r="B16" s="22" t="s">
        <v>247</v>
      </c>
      <c r="C16" s="25"/>
      <c r="D16" s="16" t="s">
        <v>41</v>
      </c>
      <c r="E16" s="26">
        <v>6</v>
      </c>
      <c r="F16" s="27"/>
      <c r="G16" s="27"/>
      <c r="H16" s="27"/>
      <c r="I16" s="27">
        <v>1</v>
      </c>
      <c r="J16" s="47">
        <f t="shared" si="2"/>
        <v>6</v>
      </c>
      <c r="K16" s="48">
        <v>0</v>
      </c>
      <c r="L16" s="47">
        <f t="shared" si="3"/>
        <v>0</v>
      </c>
      <c r="M16" s="48">
        <v>0</v>
      </c>
      <c r="N16" s="47">
        <f t="shared" si="4"/>
        <v>0</v>
      </c>
      <c r="O16" s="48">
        <v>0</v>
      </c>
      <c r="P16" s="47">
        <f t="shared" si="6"/>
        <v>0</v>
      </c>
      <c r="Q16" s="54">
        <f t="shared" si="1"/>
        <v>1</v>
      </c>
      <c r="R16" s="47">
        <f t="shared" si="5"/>
        <v>6</v>
      </c>
      <c r="S16" s="57"/>
    </row>
    <row r="17" ht="17" customHeight="1" spans="1:19">
      <c r="A17" s="15">
        <v>13</v>
      </c>
      <c r="B17" s="22" t="s">
        <v>248</v>
      </c>
      <c r="C17" s="25" t="s">
        <v>249</v>
      </c>
      <c r="D17" s="16" t="s">
        <v>41</v>
      </c>
      <c r="E17" s="26">
        <v>10.5</v>
      </c>
      <c r="F17" s="27"/>
      <c r="G17" s="27"/>
      <c r="H17" s="27"/>
      <c r="I17" s="27">
        <v>1</v>
      </c>
      <c r="J17" s="47">
        <f t="shared" si="2"/>
        <v>10.5</v>
      </c>
      <c r="K17" s="48">
        <v>0</v>
      </c>
      <c r="L17" s="47">
        <f t="shared" si="3"/>
        <v>0</v>
      </c>
      <c r="M17" s="48">
        <v>0</v>
      </c>
      <c r="N17" s="47">
        <f t="shared" si="4"/>
        <v>0</v>
      </c>
      <c r="O17" s="48">
        <v>0</v>
      </c>
      <c r="P17" s="47">
        <f t="shared" si="6"/>
        <v>0</v>
      </c>
      <c r="Q17" s="54">
        <f t="shared" si="1"/>
        <v>1</v>
      </c>
      <c r="R17" s="47">
        <f t="shared" si="5"/>
        <v>10.5</v>
      </c>
      <c r="S17" s="57"/>
    </row>
    <row r="18" ht="17" customHeight="1" spans="1:19">
      <c r="A18" s="15">
        <v>14</v>
      </c>
      <c r="B18" s="22" t="s">
        <v>250</v>
      </c>
      <c r="C18" s="25"/>
      <c r="D18" s="28" t="s">
        <v>41</v>
      </c>
      <c r="E18" s="26">
        <v>21</v>
      </c>
      <c r="F18" s="27"/>
      <c r="G18" s="27"/>
      <c r="H18" s="27"/>
      <c r="I18" s="27">
        <v>1</v>
      </c>
      <c r="J18" s="47">
        <f t="shared" si="2"/>
        <v>21</v>
      </c>
      <c r="K18" s="48">
        <v>0</v>
      </c>
      <c r="L18" s="47">
        <f t="shared" si="3"/>
        <v>0</v>
      </c>
      <c r="M18" s="48">
        <v>0</v>
      </c>
      <c r="N18" s="47">
        <f t="shared" si="4"/>
        <v>0</v>
      </c>
      <c r="O18" s="48">
        <v>0</v>
      </c>
      <c r="P18" s="47">
        <f t="shared" si="6"/>
        <v>0</v>
      </c>
      <c r="Q18" s="54">
        <f t="shared" si="1"/>
        <v>1</v>
      </c>
      <c r="R18" s="47">
        <f t="shared" si="5"/>
        <v>21</v>
      </c>
      <c r="S18" s="57"/>
    </row>
    <row r="19" ht="17" customHeight="1" spans="1:19">
      <c r="A19" s="15">
        <v>15</v>
      </c>
      <c r="B19" s="22" t="s">
        <v>251</v>
      </c>
      <c r="C19" s="25" t="s">
        <v>252</v>
      </c>
      <c r="D19" s="28" t="s">
        <v>41</v>
      </c>
      <c r="E19" s="26">
        <v>32</v>
      </c>
      <c r="F19" s="27"/>
      <c r="G19" s="27"/>
      <c r="H19" s="27"/>
      <c r="I19" s="27">
        <v>1</v>
      </c>
      <c r="J19" s="47">
        <f t="shared" si="2"/>
        <v>32</v>
      </c>
      <c r="K19" s="48">
        <v>0</v>
      </c>
      <c r="L19" s="47">
        <f t="shared" si="3"/>
        <v>0</v>
      </c>
      <c r="M19" s="48">
        <v>0</v>
      </c>
      <c r="N19" s="47">
        <f t="shared" si="4"/>
        <v>0</v>
      </c>
      <c r="O19" s="48">
        <v>0</v>
      </c>
      <c r="P19" s="47">
        <f t="shared" si="6"/>
        <v>0</v>
      </c>
      <c r="Q19" s="54">
        <f t="shared" si="1"/>
        <v>1</v>
      </c>
      <c r="R19" s="47">
        <f t="shared" si="5"/>
        <v>32</v>
      </c>
      <c r="S19" s="57"/>
    </row>
    <row r="20" ht="17" customHeight="1" spans="1:19">
      <c r="A20" s="15">
        <v>16</v>
      </c>
      <c r="B20" s="22" t="s">
        <v>253</v>
      </c>
      <c r="C20" s="25"/>
      <c r="D20" s="25" t="s">
        <v>41</v>
      </c>
      <c r="E20" s="26">
        <v>55</v>
      </c>
      <c r="F20" s="27"/>
      <c r="G20" s="27"/>
      <c r="H20" s="27"/>
      <c r="I20" s="27">
        <v>1</v>
      </c>
      <c r="J20" s="47">
        <f t="shared" si="2"/>
        <v>55</v>
      </c>
      <c r="K20" s="48">
        <v>0</v>
      </c>
      <c r="L20" s="47">
        <f t="shared" si="3"/>
        <v>0</v>
      </c>
      <c r="M20" s="48">
        <v>0</v>
      </c>
      <c r="N20" s="47">
        <f t="shared" si="4"/>
        <v>0</v>
      </c>
      <c r="O20" s="48">
        <v>0</v>
      </c>
      <c r="P20" s="47">
        <f t="shared" si="6"/>
        <v>0</v>
      </c>
      <c r="Q20" s="54">
        <f t="shared" si="1"/>
        <v>1</v>
      </c>
      <c r="R20" s="47">
        <f t="shared" si="5"/>
        <v>55</v>
      </c>
      <c r="S20" s="57"/>
    </row>
    <row r="21" ht="17" customHeight="1" spans="1:19">
      <c r="A21" s="15">
        <v>17</v>
      </c>
      <c r="B21" s="25" t="s">
        <v>254</v>
      </c>
      <c r="C21" s="25"/>
      <c r="D21" s="28" t="s">
        <v>41</v>
      </c>
      <c r="E21" s="26">
        <v>8.2</v>
      </c>
      <c r="F21" s="27"/>
      <c r="G21" s="27"/>
      <c r="H21" s="27"/>
      <c r="I21" s="27">
        <v>1</v>
      </c>
      <c r="J21" s="47">
        <f t="shared" si="2"/>
        <v>8.2</v>
      </c>
      <c r="K21" s="48">
        <v>1</v>
      </c>
      <c r="L21" s="47">
        <f t="shared" si="3"/>
        <v>8.2</v>
      </c>
      <c r="M21" s="48">
        <v>0</v>
      </c>
      <c r="N21" s="47">
        <f t="shared" si="4"/>
        <v>0</v>
      </c>
      <c r="O21" s="48">
        <v>0</v>
      </c>
      <c r="P21" s="47">
        <f t="shared" si="6"/>
        <v>0</v>
      </c>
      <c r="Q21" s="54">
        <f t="shared" si="1"/>
        <v>2</v>
      </c>
      <c r="R21" s="47">
        <f t="shared" si="5"/>
        <v>16.4</v>
      </c>
      <c r="S21" s="57"/>
    </row>
    <row r="22" ht="17" customHeight="1" spans="1:19">
      <c r="A22" s="15">
        <v>18</v>
      </c>
      <c r="B22" s="25" t="s">
        <v>255</v>
      </c>
      <c r="C22" s="25"/>
      <c r="D22" s="28" t="s">
        <v>41</v>
      </c>
      <c r="E22" s="26">
        <v>48</v>
      </c>
      <c r="F22" s="27"/>
      <c r="G22" s="27"/>
      <c r="H22" s="27"/>
      <c r="I22" s="27">
        <v>1</v>
      </c>
      <c r="J22" s="47">
        <f t="shared" si="2"/>
        <v>48</v>
      </c>
      <c r="K22" s="48">
        <v>0</v>
      </c>
      <c r="L22" s="47">
        <f t="shared" si="3"/>
        <v>0</v>
      </c>
      <c r="M22" s="48">
        <v>0</v>
      </c>
      <c r="N22" s="47">
        <f t="shared" si="4"/>
        <v>0</v>
      </c>
      <c r="O22" s="48">
        <v>0</v>
      </c>
      <c r="P22" s="47">
        <f t="shared" si="6"/>
        <v>0</v>
      </c>
      <c r="Q22" s="54">
        <f t="shared" si="1"/>
        <v>1</v>
      </c>
      <c r="R22" s="47">
        <f t="shared" si="5"/>
        <v>48</v>
      </c>
      <c r="S22" s="57"/>
    </row>
    <row r="23" ht="17" customHeight="1" spans="1:19">
      <c r="A23" s="15">
        <v>19</v>
      </c>
      <c r="B23" s="22" t="s">
        <v>256</v>
      </c>
      <c r="C23" s="25"/>
      <c r="D23" s="28" t="s">
        <v>41</v>
      </c>
      <c r="E23" s="26">
        <v>58</v>
      </c>
      <c r="F23" s="27"/>
      <c r="G23" s="27"/>
      <c r="H23" s="27"/>
      <c r="I23" s="27">
        <v>1</v>
      </c>
      <c r="J23" s="47">
        <f t="shared" si="2"/>
        <v>58</v>
      </c>
      <c r="K23" s="48">
        <v>0</v>
      </c>
      <c r="L23" s="47">
        <f t="shared" si="3"/>
        <v>0</v>
      </c>
      <c r="M23" s="48">
        <v>0</v>
      </c>
      <c r="N23" s="47">
        <f t="shared" si="4"/>
        <v>0</v>
      </c>
      <c r="O23" s="48">
        <v>0</v>
      </c>
      <c r="P23" s="47">
        <f t="shared" si="6"/>
        <v>0</v>
      </c>
      <c r="Q23" s="54">
        <f t="shared" si="1"/>
        <v>1</v>
      </c>
      <c r="R23" s="47">
        <f t="shared" si="5"/>
        <v>58</v>
      </c>
      <c r="S23" s="57"/>
    </row>
    <row r="24" ht="17" customHeight="1" spans="1:19">
      <c r="A24" s="15">
        <v>20</v>
      </c>
      <c r="B24" s="22" t="s">
        <v>257</v>
      </c>
      <c r="C24" s="25" t="s">
        <v>258</v>
      </c>
      <c r="D24" s="28" t="s">
        <v>41</v>
      </c>
      <c r="E24" s="26">
        <v>178</v>
      </c>
      <c r="F24" s="29"/>
      <c r="G24" s="29"/>
      <c r="H24" s="29"/>
      <c r="I24" s="29">
        <v>1</v>
      </c>
      <c r="J24" s="47">
        <f t="shared" si="2"/>
        <v>178</v>
      </c>
      <c r="K24" s="48">
        <v>0</v>
      </c>
      <c r="L24" s="47">
        <f t="shared" si="3"/>
        <v>0</v>
      </c>
      <c r="M24" s="48">
        <v>0</v>
      </c>
      <c r="N24" s="47">
        <f t="shared" si="4"/>
        <v>0</v>
      </c>
      <c r="O24" s="48">
        <v>0</v>
      </c>
      <c r="P24" s="47">
        <f t="shared" si="6"/>
        <v>0</v>
      </c>
      <c r="Q24" s="54">
        <f t="shared" si="1"/>
        <v>1</v>
      </c>
      <c r="R24" s="47">
        <f t="shared" si="5"/>
        <v>178</v>
      </c>
      <c r="S24" s="57"/>
    </row>
    <row r="25" ht="17" customHeight="1" spans="1:19">
      <c r="A25" s="15">
        <v>21</v>
      </c>
      <c r="B25" s="22" t="s">
        <v>259</v>
      </c>
      <c r="C25" s="25" t="s">
        <v>260</v>
      </c>
      <c r="D25" s="28" t="s">
        <v>41</v>
      </c>
      <c r="E25" s="26">
        <v>181</v>
      </c>
      <c r="F25" s="29"/>
      <c r="G25" s="29"/>
      <c r="H25" s="29"/>
      <c r="I25" s="29">
        <v>1</v>
      </c>
      <c r="J25" s="47">
        <f t="shared" si="2"/>
        <v>181</v>
      </c>
      <c r="K25" s="48">
        <v>0</v>
      </c>
      <c r="L25" s="47">
        <f t="shared" si="3"/>
        <v>0</v>
      </c>
      <c r="M25" s="48">
        <v>0</v>
      </c>
      <c r="N25" s="47">
        <f t="shared" si="4"/>
        <v>0</v>
      </c>
      <c r="O25" s="48">
        <v>0</v>
      </c>
      <c r="P25" s="47">
        <f t="shared" si="6"/>
        <v>0</v>
      </c>
      <c r="Q25" s="54">
        <f t="shared" si="1"/>
        <v>1</v>
      </c>
      <c r="R25" s="47">
        <f t="shared" si="5"/>
        <v>181</v>
      </c>
      <c r="S25" s="56"/>
    </row>
    <row r="26" ht="17" customHeight="1" spans="1:19">
      <c r="A26" s="15">
        <v>22</v>
      </c>
      <c r="B26" s="22" t="s">
        <v>261</v>
      </c>
      <c r="C26" s="25" t="s">
        <v>262</v>
      </c>
      <c r="D26" s="28" t="s">
        <v>41</v>
      </c>
      <c r="E26" s="26">
        <v>179</v>
      </c>
      <c r="F26" s="29"/>
      <c r="G26" s="29"/>
      <c r="H26" s="29"/>
      <c r="I26" s="29">
        <v>1</v>
      </c>
      <c r="J26" s="47">
        <f t="shared" si="2"/>
        <v>179</v>
      </c>
      <c r="K26" s="48">
        <v>0</v>
      </c>
      <c r="L26" s="47">
        <f t="shared" si="3"/>
        <v>0</v>
      </c>
      <c r="M26" s="48">
        <v>0</v>
      </c>
      <c r="N26" s="47">
        <f t="shared" si="4"/>
        <v>0</v>
      </c>
      <c r="O26" s="48">
        <v>0</v>
      </c>
      <c r="P26" s="47">
        <f t="shared" si="6"/>
        <v>0</v>
      </c>
      <c r="Q26" s="54">
        <f t="shared" si="1"/>
        <v>1</v>
      </c>
      <c r="R26" s="47">
        <f t="shared" si="5"/>
        <v>179</v>
      </c>
      <c r="S26" s="56"/>
    </row>
    <row r="27" ht="17" customHeight="1" spans="1:19">
      <c r="A27" s="15">
        <v>23</v>
      </c>
      <c r="B27" s="22" t="s">
        <v>263</v>
      </c>
      <c r="C27" s="25"/>
      <c r="D27" s="28" t="s">
        <v>200</v>
      </c>
      <c r="E27" s="26">
        <v>3.1</v>
      </c>
      <c r="F27" s="29">
        <v>1.5</v>
      </c>
      <c r="G27" s="29">
        <v>3</v>
      </c>
      <c r="H27" s="29">
        <v>0.3</v>
      </c>
      <c r="I27" s="29">
        <v>0</v>
      </c>
      <c r="J27" s="47">
        <f t="shared" si="2"/>
        <v>0</v>
      </c>
      <c r="K27" s="48">
        <v>0</v>
      </c>
      <c r="L27" s="47">
        <f t="shared" si="3"/>
        <v>0</v>
      </c>
      <c r="M27" s="48">
        <v>0</v>
      </c>
      <c r="N27" s="47">
        <f t="shared" si="4"/>
        <v>0</v>
      </c>
      <c r="O27" s="48">
        <v>0</v>
      </c>
      <c r="P27" s="47">
        <f t="shared" si="6"/>
        <v>0</v>
      </c>
      <c r="Q27" s="54">
        <f t="shared" si="1"/>
        <v>0</v>
      </c>
      <c r="R27" s="47">
        <f t="shared" si="5"/>
        <v>0</v>
      </c>
      <c r="S27" s="56"/>
    </row>
    <row r="28" ht="17" customHeight="1" spans="1:19">
      <c r="A28" s="15">
        <v>24</v>
      </c>
      <c r="B28" s="22" t="s">
        <v>264</v>
      </c>
      <c r="C28" s="25"/>
      <c r="D28" s="28" t="s">
        <v>36</v>
      </c>
      <c r="E28" s="26">
        <v>20</v>
      </c>
      <c r="F28" s="29">
        <v>5</v>
      </c>
      <c r="G28" s="29">
        <v>10</v>
      </c>
      <c r="H28" s="29">
        <v>1</v>
      </c>
      <c r="I28" s="29">
        <v>0</v>
      </c>
      <c r="J28" s="47">
        <f t="shared" si="2"/>
        <v>0</v>
      </c>
      <c r="K28" s="48">
        <v>0</v>
      </c>
      <c r="L28" s="47">
        <f t="shared" si="3"/>
        <v>0</v>
      </c>
      <c r="M28" s="48">
        <v>0</v>
      </c>
      <c r="N28" s="47">
        <f t="shared" si="4"/>
        <v>0</v>
      </c>
      <c r="O28" s="48">
        <v>0</v>
      </c>
      <c r="P28" s="47">
        <f t="shared" si="6"/>
        <v>0</v>
      </c>
      <c r="Q28" s="54">
        <f t="shared" si="1"/>
        <v>0</v>
      </c>
      <c r="R28" s="47">
        <f t="shared" si="5"/>
        <v>0</v>
      </c>
      <c r="S28" s="56"/>
    </row>
    <row r="29" ht="17" customHeight="1" spans="1:19">
      <c r="A29" s="15">
        <v>25</v>
      </c>
      <c r="B29" s="22" t="s">
        <v>265</v>
      </c>
      <c r="C29" s="25"/>
      <c r="D29" s="28" t="s">
        <v>26</v>
      </c>
      <c r="E29" s="26">
        <v>18</v>
      </c>
      <c r="F29" s="29"/>
      <c r="G29" s="29"/>
      <c r="H29" s="29"/>
      <c r="I29" s="29">
        <v>1</v>
      </c>
      <c r="J29" s="47">
        <f t="shared" si="2"/>
        <v>18</v>
      </c>
      <c r="K29" s="48">
        <v>0</v>
      </c>
      <c r="L29" s="47">
        <f t="shared" si="3"/>
        <v>0</v>
      </c>
      <c r="M29" s="48">
        <v>0</v>
      </c>
      <c r="N29" s="47">
        <f t="shared" si="4"/>
        <v>0</v>
      </c>
      <c r="O29" s="48">
        <v>0</v>
      </c>
      <c r="P29" s="47">
        <f t="shared" si="6"/>
        <v>0</v>
      </c>
      <c r="Q29" s="54">
        <f t="shared" si="1"/>
        <v>1</v>
      </c>
      <c r="R29" s="47">
        <f t="shared" si="5"/>
        <v>18</v>
      </c>
      <c r="S29" s="56"/>
    </row>
    <row r="30" ht="17" customHeight="1" spans="1:19">
      <c r="A30" s="15">
        <v>26</v>
      </c>
      <c r="B30" s="25" t="s">
        <v>266</v>
      </c>
      <c r="C30" s="25" t="s">
        <v>267</v>
      </c>
      <c r="D30" s="28" t="s">
        <v>41</v>
      </c>
      <c r="E30" s="26">
        <v>5.9</v>
      </c>
      <c r="F30" s="29"/>
      <c r="G30" s="29"/>
      <c r="H30" s="29"/>
      <c r="I30" s="29">
        <v>1</v>
      </c>
      <c r="J30" s="47">
        <f t="shared" si="2"/>
        <v>5.9</v>
      </c>
      <c r="K30" s="48">
        <v>0</v>
      </c>
      <c r="L30" s="47">
        <f t="shared" si="3"/>
        <v>0</v>
      </c>
      <c r="M30" s="48">
        <v>1</v>
      </c>
      <c r="N30" s="47">
        <f t="shared" si="4"/>
        <v>5.9</v>
      </c>
      <c r="O30" s="48">
        <v>0</v>
      </c>
      <c r="P30" s="47">
        <f t="shared" si="6"/>
        <v>0</v>
      </c>
      <c r="Q30" s="54">
        <f t="shared" si="1"/>
        <v>0</v>
      </c>
      <c r="R30" s="47">
        <f t="shared" si="5"/>
        <v>0</v>
      </c>
      <c r="S30" s="56"/>
    </row>
    <row r="31" ht="17" customHeight="1" spans="1:19">
      <c r="A31" s="15">
        <v>27</v>
      </c>
      <c r="B31" s="25" t="s">
        <v>268</v>
      </c>
      <c r="C31" s="25"/>
      <c r="D31" s="28" t="s">
        <v>45</v>
      </c>
      <c r="E31" s="26">
        <v>11</v>
      </c>
      <c r="F31" s="29">
        <v>2</v>
      </c>
      <c r="G31" s="29">
        <v>4</v>
      </c>
      <c r="H31" s="29">
        <v>0.5</v>
      </c>
      <c r="I31" s="29">
        <v>6</v>
      </c>
      <c r="J31" s="47">
        <f t="shared" si="2"/>
        <v>66</v>
      </c>
      <c r="K31" s="48">
        <v>0</v>
      </c>
      <c r="L31" s="47">
        <f t="shared" si="3"/>
        <v>0</v>
      </c>
      <c r="M31" s="48">
        <v>1</v>
      </c>
      <c r="N31" s="47">
        <f t="shared" si="4"/>
        <v>11</v>
      </c>
      <c r="O31" s="48">
        <v>0</v>
      </c>
      <c r="P31" s="47">
        <f t="shared" si="6"/>
        <v>0</v>
      </c>
      <c r="Q31" s="54">
        <f t="shared" ref="Q31:Q52" si="7">I31+K31-M31-O31</f>
        <v>5</v>
      </c>
      <c r="R31" s="47">
        <f t="shared" si="5"/>
        <v>55</v>
      </c>
      <c r="S31" s="56"/>
    </row>
    <row r="32" ht="17" customHeight="1" spans="1:19">
      <c r="A32" s="15">
        <v>28</v>
      </c>
      <c r="B32" s="25" t="s">
        <v>269</v>
      </c>
      <c r="C32" s="25"/>
      <c r="D32" s="28" t="s">
        <v>62</v>
      </c>
      <c r="E32" s="26">
        <v>6.5</v>
      </c>
      <c r="F32" s="29"/>
      <c r="G32" s="29"/>
      <c r="H32" s="29"/>
      <c r="I32" s="29">
        <v>2</v>
      </c>
      <c r="J32" s="47">
        <f t="shared" si="2"/>
        <v>13</v>
      </c>
      <c r="K32" s="48">
        <v>0</v>
      </c>
      <c r="L32" s="47">
        <f t="shared" si="3"/>
        <v>0</v>
      </c>
      <c r="M32" s="48">
        <v>0</v>
      </c>
      <c r="N32" s="47">
        <f t="shared" si="4"/>
        <v>0</v>
      </c>
      <c r="O32" s="48">
        <v>0</v>
      </c>
      <c r="P32" s="47">
        <f t="shared" si="6"/>
        <v>0</v>
      </c>
      <c r="Q32" s="54">
        <f t="shared" si="7"/>
        <v>2</v>
      </c>
      <c r="R32" s="47">
        <f t="shared" si="5"/>
        <v>13</v>
      </c>
      <c r="S32" s="56"/>
    </row>
    <row r="33" ht="17" customHeight="1" spans="1:19">
      <c r="A33" s="15">
        <v>29</v>
      </c>
      <c r="B33" s="25" t="s">
        <v>270</v>
      </c>
      <c r="C33" s="25"/>
      <c r="D33" s="28" t="s">
        <v>26</v>
      </c>
      <c r="E33" s="26">
        <v>18</v>
      </c>
      <c r="F33" s="29"/>
      <c r="G33" s="29"/>
      <c r="H33" s="29"/>
      <c r="I33" s="29">
        <v>1</v>
      </c>
      <c r="J33" s="47">
        <f t="shared" si="2"/>
        <v>18</v>
      </c>
      <c r="K33" s="48">
        <v>0</v>
      </c>
      <c r="L33" s="47">
        <f t="shared" si="3"/>
        <v>0</v>
      </c>
      <c r="M33" s="48">
        <v>0</v>
      </c>
      <c r="N33" s="47">
        <f t="shared" si="4"/>
        <v>0</v>
      </c>
      <c r="O33" s="48">
        <v>0</v>
      </c>
      <c r="P33" s="47">
        <f t="shared" si="6"/>
        <v>0</v>
      </c>
      <c r="Q33" s="54">
        <f t="shared" si="7"/>
        <v>1</v>
      </c>
      <c r="R33" s="47">
        <f t="shared" si="5"/>
        <v>18</v>
      </c>
      <c r="S33" s="56"/>
    </row>
    <row r="34" ht="17" customHeight="1" spans="1:19">
      <c r="A34" s="15">
        <v>30</v>
      </c>
      <c r="B34" s="25" t="s">
        <v>271</v>
      </c>
      <c r="C34" s="25"/>
      <c r="D34" s="28" t="s">
        <v>67</v>
      </c>
      <c r="E34" s="26">
        <v>14</v>
      </c>
      <c r="F34" s="29"/>
      <c r="G34" s="29"/>
      <c r="H34" s="29"/>
      <c r="I34" s="29">
        <v>0</v>
      </c>
      <c r="J34" s="47">
        <f t="shared" si="2"/>
        <v>0</v>
      </c>
      <c r="K34" s="48">
        <v>0</v>
      </c>
      <c r="L34" s="47">
        <f t="shared" si="3"/>
        <v>0</v>
      </c>
      <c r="M34" s="48">
        <v>0</v>
      </c>
      <c r="N34" s="47">
        <f t="shared" si="4"/>
        <v>0</v>
      </c>
      <c r="O34" s="48">
        <v>0</v>
      </c>
      <c r="P34" s="47">
        <f t="shared" si="6"/>
        <v>0</v>
      </c>
      <c r="Q34" s="54">
        <f t="shared" si="7"/>
        <v>0</v>
      </c>
      <c r="R34" s="47">
        <f t="shared" si="5"/>
        <v>0</v>
      </c>
      <c r="S34" s="56"/>
    </row>
    <row r="35" ht="17" customHeight="1" spans="1:19">
      <c r="A35" s="15">
        <v>31</v>
      </c>
      <c r="B35" s="25" t="s">
        <v>272</v>
      </c>
      <c r="C35" s="25"/>
      <c r="D35" s="28" t="s">
        <v>36</v>
      </c>
      <c r="E35" s="26">
        <v>28</v>
      </c>
      <c r="F35" s="29"/>
      <c r="G35" s="29"/>
      <c r="H35" s="29"/>
      <c r="I35" s="29">
        <v>6</v>
      </c>
      <c r="J35" s="47">
        <f t="shared" si="2"/>
        <v>168</v>
      </c>
      <c r="K35" s="48">
        <v>0</v>
      </c>
      <c r="L35" s="47">
        <f t="shared" si="3"/>
        <v>0</v>
      </c>
      <c r="M35" s="48">
        <v>0</v>
      </c>
      <c r="N35" s="47">
        <f t="shared" si="4"/>
        <v>0</v>
      </c>
      <c r="O35" s="48">
        <v>0</v>
      </c>
      <c r="P35" s="47">
        <f t="shared" si="6"/>
        <v>0</v>
      </c>
      <c r="Q35" s="54">
        <f t="shared" si="7"/>
        <v>6</v>
      </c>
      <c r="R35" s="47">
        <f t="shared" si="5"/>
        <v>168</v>
      </c>
      <c r="S35" s="56"/>
    </row>
    <row r="36" ht="17" customHeight="1" spans="1:19">
      <c r="A36" s="15">
        <v>32</v>
      </c>
      <c r="B36" s="25" t="s">
        <v>273</v>
      </c>
      <c r="C36" s="25"/>
      <c r="D36" s="28" t="s">
        <v>26</v>
      </c>
      <c r="E36" s="26">
        <v>24</v>
      </c>
      <c r="F36" s="29"/>
      <c r="G36" s="29"/>
      <c r="H36" s="29"/>
      <c r="I36" s="29">
        <v>4</v>
      </c>
      <c r="J36" s="47">
        <f t="shared" si="2"/>
        <v>96</v>
      </c>
      <c r="K36" s="48">
        <v>0</v>
      </c>
      <c r="L36" s="47">
        <f t="shared" si="3"/>
        <v>0</v>
      </c>
      <c r="M36" s="48">
        <v>0</v>
      </c>
      <c r="N36" s="47">
        <f t="shared" si="4"/>
        <v>0</v>
      </c>
      <c r="O36" s="48">
        <v>0</v>
      </c>
      <c r="P36" s="47">
        <f t="shared" si="6"/>
        <v>0</v>
      </c>
      <c r="Q36" s="54">
        <f t="shared" si="7"/>
        <v>4</v>
      </c>
      <c r="R36" s="47">
        <f t="shared" si="5"/>
        <v>96</v>
      </c>
      <c r="S36" s="56"/>
    </row>
    <row r="37" ht="17" customHeight="1" spans="1:19">
      <c r="A37" s="15">
        <v>33</v>
      </c>
      <c r="B37" s="25" t="s">
        <v>274</v>
      </c>
      <c r="C37" s="25"/>
      <c r="D37" s="28" t="s">
        <v>275</v>
      </c>
      <c r="E37" s="26">
        <v>15</v>
      </c>
      <c r="F37" s="29"/>
      <c r="G37" s="29"/>
      <c r="H37" s="29"/>
      <c r="I37" s="29">
        <v>50</v>
      </c>
      <c r="J37" s="47">
        <f t="shared" si="2"/>
        <v>750</v>
      </c>
      <c r="K37" s="48">
        <v>0</v>
      </c>
      <c r="L37" s="47">
        <f t="shared" si="3"/>
        <v>0</v>
      </c>
      <c r="M37" s="48">
        <v>0</v>
      </c>
      <c r="N37" s="47">
        <f t="shared" si="4"/>
        <v>0</v>
      </c>
      <c r="O37" s="48">
        <v>0</v>
      </c>
      <c r="P37" s="47">
        <f t="shared" si="6"/>
        <v>0</v>
      </c>
      <c r="Q37" s="54">
        <f t="shared" si="7"/>
        <v>50</v>
      </c>
      <c r="R37" s="47">
        <f t="shared" si="5"/>
        <v>750</v>
      </c>
      <c r="S37" s="56"/>
    </row>
    <row r="38" ht="17" customHeight="1" spans="1:19">
      <c r="A38" s="15">
        <v>34</v>
      </c>
      <c r="B38" s="25" t="s">
        <v>276</v>
      </c>
      <c r="C38" s="25"/>
      <c r="D38" s="28" t="s">
        <v>41</v>
      </c>
      <c r="E38" s="26">
        <v>85</v>
      </c>
      <c r="F38" s="29">
        <v>1</v>
      </c>
      <c r="G38" s="29">
        <v>2</v>
      </c>
      <c r="H38" s="29">
        <v>0.25</v>
      </c>
      <c r="I38" s="29">
        <v>4</v>
      </c>
      <c r="J38" s="47">
        <f t="shared" ref="J38:J82" si="8">E38*I38</f>
        <v>340</v>
      </c>
      <c r="K38" s="48">
        <v>0</v>
      </c>
      <c r="L38" s="47">
        <f t="shared" ref="L38:L82" si="9">E38*K38</f>
        <v>0</v>
      </c>
      <c r="M38" s="48">
        <v>0</v>
      </c>
      <c r="N38" s="47">
        <f t="shared" ref="N38:N82" si="10">E38*M38</f>
        <v>0</v>
      </c>
      <c r="O38" s="48">
        <v>0</v>
      </c>
      <c r="P38" s="47">
        <f t="shared" si="6"/>
        <v>0</v>
      </c>
      <c r="Q38" s="54">
        <f t="shared" si="7"/>
        <v>4</v>
      </c>
      <c r="R38" s="47">
        <f t="shared" ref="R38:R82" si="11">E38*Q38</f>
        <v>340</v>
      </c>
      <c r="S38" s="56"/>
    </row>
    <row r="39" ht="17" customHeight="1" spans="1:19">
      <c r="A39" s="15">
        <v>35</v>
      </c>
      <c r="B39" s="25" t="s">
        <v>277</v>
      </c>
      <c r="C39" s="25"/>
      <c r="D39" s="28" t="s">
        <v>41</v>
      </c>
      <c r="E39" s="26">
        <v>23</v>
      </c>
      <c r="F39" s="29">
        <v>1</v>
      </c>
      <c r="G39" s="29">
        <v>2</v>
      </c>
      <c r="H39" s="29">
        <v>0.25</v>
      </c>
      <c r="I39" s="29">
        <v>1</v>
      </c>
      <c r="J39" s="47">
        <f t="shared" si="8"/>
        <v>23</v>
      </c>
      <c r="K39" s="48">
        <v>0</v>
      </c>
      <c r="L39" s="47">
        <f t="shared" si="9"/>
        <v>0</v>
      </c>
      <c r="M39" s="48">
        <v>0</v>
      </c>
      <c r="N39" s="47">
        <f t="shared" si="10"/>
        <v>0</v>
      </c>
      <c r="O39" s="48">
        <v>0</v>
      </c>
      <c r="P39" s="47">
        <f t="shared" si="6"/>
        <v>0</v>
      </c>
      <c r="Q39" s="54">
        <f t="shared" si="7"/>
        <v>1</v>
      </c>
      <c r="R39" s="47">
        <f t="shared" si="11"/>
        <v>23</v>
      </c>
      <c r="S39" s="56"/>
    </row>
    <row r="40" ht="17" customHeight="1" spans="1:19">
      <c r="A40" s="15">
        <v>36</v>
      </c>
      <c r="B40" s="25" t="s">
        <v>278</v>
      </c>
      <c r="C40" s="25"/>
      <c r="D40" s="28" t="s">
        <v>41</v>
      </c>
      <c r="E40" s="26">
        <v>8.5</v>
      </c>
      <c r="F40" s="29">
        <v>1</v>
      </c>
      <c r="G40" s="29">
        <v>2</v>
      </c>
      <c r="H40" s="29">
        <v>0.25</v>
      </c>
      <c r="I40" s="29">
        <v>2</v>
      </c>
      <c r="J40" s="47">
        <f t="shared" si="8"/>
        <v>17</v>
      </c>
      <c r="K40" s="48">
        <v>0</v>
      </c>
      <c r="L40" s="47">
        <f t="shared" si="9"/>
        <v>0</v>
      </c>
      <c r="M40" s="48">
        <v>0</v>
      </c>
      <c r="N40" s="47">
        <f t="shared" si="10"/>
        <v>0</v>
      </c>
      <c r="O40" s="48">
        <v>0</v>
      </c>
      <c r="P40" s="47">
        <f t="shared" si="6"/>
        <v>0</v>
      </c>
      <c r="Q40" s="54">
        <f t="shared" si="7"/>
        <v>2</v>
      </c>
      <c r="R40" s="47">
        <f t="shared" si="11"/>
        <v>17</v>
      </c>
      <c r="S40" s="56"/>
    </row>
    <row r="41" ht="17" customHeight="1" spans="1:19">
      <c r="A41" s="15">
        <v>37</v>
      </c>
      <c r="B41" s="25" t="s">
        <v>279</v>
      </c>
      <c r="C41" s="25"/>
      <c r="D41" s="28" t="s">
        <v>41</v>
      </c>
      <c r="E41" s="26">
        <v>10</v>
      </c>
      <c r="F41" s="29">
        <v>1</v>
      </c>
      <c r="G41" s="29">
        <v>2</v>
      </c>
      <c r="H41" s="29">
        <v>0.25</v>
      </c>
      <c r="I41" s="29">
        <v>9</v>
      </c>
      <c r="J41" s="47">
        <f t="shared" si="8"/>
        <v>90</v>
      </c>
      <c r="K41" s="48">
        <v>0</v>
      </c>
      <c r="L41" s="47">
        <f t="shared" si="9"/>
        <v>0</v>
      </c>
      <c r="M41" s="48">
        <v>1</v>
      </c>
      <c r="N41" s="47">
        <f t="shared" si="10"/>
        <v>10</v>
      </c>
      <c r="O41" s="48">
        <v>0</v>
      </c>
      <c r="P41" s="47">
        <f t="shared" si="6"/>
        <v>0</v>
      </c>
      <c r="Q41" s="54">
        <f t="shared" si="7"/>
        <v>8</v>
      </c>
      <c r="R41" s="47">
        <f t="shared" si="11"/>
        <v>80</v>
      </c>
      <c r="S41" s="56"/>
    </row>
    <row r="42" ht="17" customHeight="1" spans="1:19">
      <c r="A42" s="15">
        <v>38</v>
      </c>
      <c r="B42" s="25" t="s">
        <v>280</v>
      </c>
      <c r="C42" s="25"/>
      <c r="D42" s="28" t="s">
        <v>41</v>
      </c>
      <c r="E42" s="26">
        <v>5</v>
      </c>
      <c r="F42" s="29"/>
      <c r="G42" s="29"/>
      <c r="H42" s="29"/>
      <c r="I42" s="29">
        <v>6</v>
      </c>
      <c r="J42" s="47">
        <f t="shared" si="8"/>
        <v>30</v>
      </c>
      <c r="K42" s="48">
        <v>0</v>
      </c>
      <c r="L42" s="47">
        <f t="shared" si="9"/>
        <v>0</v>
      </c>
      <c r="M42" s="48">
        <v>0</v>
      </c>
      <c r="N42" s="47">
        <f t="shared" si="10"/>
        <v>0</v>
      </c>
      <c r="O42" s="48">
        <v>0</v>
      </c>
      <c r="P42" s="47">
        <f t="shared" si="6"/>
        <v>0</v>
      </c>
      <c r="Q42" s="54">
        <f t="shared" si="7"/>
        <v>6</v>
      </c>
      <c r="R42" s="47">
        <f t="shared" si="11"/>
        <v>30</v>
      </c>
      <c r="S42" s="56"/>
    </row>
    <row r="43" ht="17" customHeight="1" spans="1:19">
      <c r="A43" s="15">
        <v>39</v>
      </c>
      <c r="B43" s="30" t="s">
        <v>281</v>
      </c>
      <c r="C43" s="25" t="s">
        <v>282</v>
      </c>
      <c r="D43" s="28" t="s">
        <v>200</v>
      </c>
      <c r="E43" s="26">
        <v>110</v>
      </c>
      <c r="F43" s="29"/>
      <c r="G43" s="29"/>
      <c r="H43" s="29"/>
      <c r="I43" s="29">
        <v>1</v>
      </c>
      <c r="J43" s="47">
        <f t="shared" si="8"/>
        <v>110</v>
      </c>
      <c r="K43" s="48">
        <v>0</v>
      </c>
      <c r="L43" s="47">
        <f t="shared" si="9"/>
        <v>0</v>
      </c>
      <c r="M43" s="48">
        <v>0</v>
      </c>
      <c r="N43" s="47">
        <f t="shared" si="10"/>
        <v>0</v>
      </c>
      <c r="O43" s="48">
        <v>0</v>
      </c>
      <c r="P43" s="47">
        <f t="shared" si="6"/>
        <v>0</v>
      </c>
      <c r="Q43" s="54">
        <f t="shared" si="7"/>
        <v>1</v>
      </c>
      <c r="R43" s="47">
        <f t="shared" si="11"/>
        <v>110</v>
      </c>
      <c r="S43" s="56"/>
    </row>
    <row r="44" ht="17" customHeight="1" spans="1:19">
      <c r="A44" s="15">
        <v>40</v>
      </c>
      <c r="B44" s="25" t="s">
        <v>283</v>
      </c>
      <c r="C44" s="25"/>
      <c r="D44" s="28" t="s">
        <v>41</v>
      </c>
      <c r="E44" s="26">
        <v>5</v>
      </c>
      <c r="F44" s="29">
        <v>3</v>
      </c>
      <c r="G44" s="29">
        <v>6</v>
      </c>
      <c r="H44" s="29">
        <v>0.75</v>
      </c>
      <c r="I44" s="29">
        <v>1</v>
      </c>
      <c r="J44" s="47">
        <f t="shared" si="8"/>
        <v>5</v>
      </c>
      <c r="K44" s="48">
        <v>0</v>
      </c>
      <c r="L44" s="47">
        <f t="shared" si="9"/>
        <v>0</v>
      </c>
      <c r="M44" s="48">
        <v>1</v>
      </c>
      <c r="N44" s="47">
        <f t="shared" si="10"/>
        <v>5</v>
      </c>
      <c r="O44" s="48">
        <v>0</v>
      </c>
      <c r="P44" s="47">
        <f t="shared" si="6"/>
        <v>0</v>
      </c>
      <c r="Q44" s="54">
        <v>0</v>
      </c>
      <c r="R44" s="47">
        <f t="shared" si="11"/>
        <v>0</v>
      </c>
      <c r="S44" s="56"/>
    </row>
    <row r="45" ht="17" customHeight="1" spans="1:19">
      <c r="A45" s="15">
        <v>41</v>
      </c>
      <c r="B45" s="25" t="s">
        <v>284</v>
      </c>
      <c r="C45" s="25"/>
      <c r="D45" s="28" t="s">
        <v>41</v>
      </c>
      <c r="E45" s="26">
        <v>11</v>
      </c>
      <c r="F45" s="29"/>
      <c r="G45" s="29"/>
      <c r="H45" s="29"/>
      <c r="I45" s="29">
        <v>2</v>
      </c>
      <c r="J45" s="47">
        <f t="shared" si="8"/>
        <v>22</v>
      </c>
      <c r="K45" s="48">
        <v>0</v>
      </c>
      <c r="L45" s="47">
        <f t="shared" si="9"/>
        <v>0</v>
      </c>
      <c r="M45" s="48">
        <v>0</v>
      </c>
      <c r="N45" s="47">
        <f t="shared" si="10"/>
        <v>0</v>
      </c>
      <c r="O45" s="48">
        <v>0</v>
      </c>
      <c r="P45" s="47">
        <f t="shared" si="6"/>
        <v>0</v>
      </c>
      <c r="Q45" s="54">
        <f t="shared" si="7"/>
        <v>2</v>
      </c>
      <c r="R45" s="47">
        <f t="shared" si="11"/>
        <v>22</v>
      </c>
      <c r="S45" s="56"/>
    </row>
    <row r="46" ht="17" customHeight="1" spans="1:19">
      <c r="A46" s="15">
        <v>42</v>
      </c>
      <c r="B46" s="25" t="s">
        <v>285</v>
      </c>
      <c r="C46" s="25"/>
      <c r="D46" s="28" t="s">
        <v>41</v>
      </c>
      <c r="E46" s="26">
        <v>2</v>
      </c>
      <c r="F46" s="29"/>
      <c r="G46" s="29"/>
      <c r="H46" s="29"/>
      <c r="I46" s="29">
        <v>11</v>
      </c>
      <c r="J46" s="47">
        <f t="shared" si="8"/>
        <v>22</v>
      </c>
      <c r="K46" s="48">
        <v>0</v>
      </c>
      <c r="L46" s="47">
        <f t="shared" si="9"/>
        <v>0</v>
      </c>
      <c r="M46" s="48">
        <v>0</v>
      </c>
      <c r="N46" s="47">
        <f t="shared" si="10"/>
        <v>0</v>
      </c>
      <c r="O46" s="48">
        <v>0</v>
      </c>
      <c r="P46" s="47">
        <f t="shared" si="6"/>
        <v>0</v>
      </c>
      <c r="Q46" s="54">
        <f t="shared" si="7"/>
        <v>11</v>
      </c>
      <c r="R46" s="47">
        <f t="shared" si="11"/>
        <v>22</v>
      </c>
      <c r="S46" s="56"/>
    </row>
    <row r="47" ht="17" customHeight="1" spans="1:19">
      <c r="A47" s="15">
        <v>43</v>
      </c>
      <c r="B47" s="31" t="s">
        <v>286</v>
      </c>
      <c r="C47" s="31" t="s">
        <v>287</v>
      </c>
      <c r="D47" s="32" t="s">
        <v>288</v>
      </c>
      <c r="E47" s="33">
        <v>5</v>
      </c>
      <c r="F47" s="34">
        <v>20</v>
      </c>
      <c r="G47" s="34">
        <v>40</v>
      </c>
      <c r="H47" s="34">
        <v>5</v>
      </c>
      <c r="I47" s="29">
        <v>12</v>
      </c>
      <c r="J47" s="47">
        <f t="shared" si="8"/>
        <v>60</v>
      </c>
      <c r="K47" s="48">
        <v>0</v>
      </c>
      <c r="L47" s="47">
        <f t="shared" si="9"/>
        <v>0</v>
      </c>
      <c r="M47" s="48">
        <v>2</v>
      </c>
      <c r="N47" s="47">
        <f t="shared" si="10"/>
        <v>10</v>
      </c>
      <c r="O47" s="48">
        <v>0</v>
      </c>
      <c r="P47" s="47">
        <f t="shared" si="6"/>
        <v>0</v>
      </c>
      <c r="Q47" s="54">
        <f t="shared" si="7"/>
        <v>10</v>
      </c>
      <c r="R47" s="47">
        <f t="shared" si="11"/>
        <v>50</v>
      </c>
      <c r="S47" s="56"/>
    </row>
    <row r="48" ht="17" customHeight="1" spans="1:19">
      <c r="A48" s="15">
        <v>44</v>
      </c>
      <c r="B48" s="31" t="s">
        <v>286</v>
      </c>
      <c r="C48" s="31" t="s">
        <v>289</v>
      </c>
      <c r="D48" s="32" t="s">
        <v>41</v>
      </c>
      <c r="E48" s="33">
        <v>2.5</v>
      </c>
      <c r="F48" s="34"/>
      <c r="G48" s="34"/>
      <c r="H48" s="34"/>
      <c r="I48" s="29">
        <v>5</v>
      </c>
      <c r="J48" s="47">
        <f t="shared" si="8"/>
        <v>12.5</v>
      </c>
      <c r="K48" s="48">
        <v>0</v>
      </c>
      <c r="L48" s="47">
        <f t="shared" si="9"/>
        <v>0</v>
      </c>
      <c r="M48" s="48">
        <v>0</v>
      </c>
      <c r="N48" s="47">
        <f t="shared" si="10"/>
        <v>0</v>
      </c>
      <c r="O48" s="48">
        <v>0</v>
      </c>
      <c r="P48" s="47">
        <f t="shared" si="6"/>
        <v>0</v>
      </c>
      <c r="Q48" s="54">
        <v>5</v>
      </c>
      <c r="R48" s="47">
        <f t="shared" si="11"/>
        <v>12.5</v>
      </c>
      <c r="S48" s="56"/>
    </row>
    <row r="49" ht="17" customHeight="1" spans="1:19">
      <c r="A49" s="15">
        <v>45</v>
      </c>
      <c r="B49" s="31" t="s">
        <v>290</v>
      </c>
      <c r="C49" s="31"/>
      <c r="D49" s="32" t="s">
        <v>67</v>
      </c>
      <c r="E49" s="33">
        <v>5</v>
      </c>
      <c r="F49" s="34"/>
      <c r="G49" s="34"/>
      <c r="H49" s="34"/>
      <c r="I49" s="29">
        <v>1</v>
      </c>
      <c r="J49" s="47">
        <f t="shared" si="8"/>
        <v>5</v>
      </c>
      <c r="K49" s="48">
        <v>0</v>
      </c>
      <c r="L49" s="47">
        <f t="shared" si="9"/>
        <v>0</v>
      </c>
      <c r="M49" s="48">
        <v>0</v>
      </c>
      <c r="N49" s="47">
        <f t="shared" si="10"/>
        <v>0</v>
      </c>
      <c r="O49" s="48">
        <v>0</v>
      </c>
      <c r="P49" s="47">
        <f t="shared" si="6"/>
        <v>0</v>
      </c>
      <c r="Q49" s="54">
        <v>1</v>
      </c>
      <c r="R49" s="47">
        <f t="shared" si="11"/>
        <v>5</v>
      </c>
      <c r="S49" s="56"/>
    </row>
    <row r="50" ht="17" customHeight="1" spans="1:19">
      <c r="A50" s="15">
        <v>46</v>
      </c>
      <c r="B50" s="31" t="s">
        <v>291</v>
      </c>
      <c r="C50" s="31"/>
      <c r="D50" s="32" t="s">
        <v>41</v>
      </c>
      <c r="E50" s="33">
        <v>5</v>
      </c>
      <c r="F50" s="34"/>
      <c r="G50" s="34"/>
      <c r="H50" s="34"/>
      <c r="I50" s="29">
        <v>6</v>
      </c>
      <c r="J50" s="47">
        <f t="shared" si="8"/>
        <v>30</v>
      </c>
      <c r="K50" s="48">
        <v>0</v>
      </c>
      <c r="L50" s="47">
        <f t="shared" si="9"/>
        <v>0</v>
      </c>
      <c r="M50" s="48">
        <v>0</v>
      </c>
      <c r="N50" s="47">
        <f t="shared" si="10"/>
        <v>0</v>
      </c>
      <c r="O50" s="48">
        <v>0</v>
      </c>
      <c r="P50" s="47">
        <f t="shared" si="6"/>
        <v>0</v>
      </c>
      <c r="Q50" s="54">
        <f t="shared" ref="Q50:Q60" si="12">I50+K50-M50-O50</f>
        <v>6</v>
      </c>
      <c r="R50" s="47">
        <f t="shared" si="11"/>
        <v>30</v>
      </c>
      <c r="S50" s="56"/>
    </row>
    <row r="51" ht="17" customHeight="1" spans="1:19">
      <c r="A51" s="15">
        <v>47</v>
      </c>
      <c r="B51" s="31" t="s">
        <v>292</v>
      </c>
      <c r="C51" s="31" t="s">
        <v>293</v>
      </c>
      <c r="D51" s="32" t="s">
        <v>41</v>
      </c>
      <c r="E51" s="33">
        <v>9</v>
      </c>
      <c r="F51" s="34"/>
      <c r="G51" s="34"/>
      <c r="H51" s="34"/>
      <c r="I51" s="29">
        <v>2</v>
      </c>
      <c r="J51" s="47">
        <f t="shared" si="8"/>
        <v>18</v>
      </c>
      <c r="K51" s="48">
        <v>0</v>
      </c>
      <c r="L51" s="47">
        <f t="shared" si="9"/>
        <v>0</v>
      </c>
      <c r="M51" s="48">
        <v>0</v>
      </c>
      <c r="N51" s="47">
        <f t="shared" si="10"/>
        <v>0</v>
      </c>
      <c r="O51" s="48">
        <v>0</v>
      </c>
      <c r="P51" s="47">
        <f t="shared" si="6"/>
        <v>0</v>
      </c>
      <c r="Q51" s="54">
        <f t="shared" si="12"/>
        <v>2</v>
      </c>
      <c r="R51" s="47">
        <f t="shared" si="11"/>
        <v>18</v>
      </c>
      <c r="S51" s="56"/>
    </row>
    <row r="52" ht="17" customHeight="1" spans="1:19">
      <c r="A52" s="15">
        <v>48</v>
      </c>
      <c r="B52" s="31" t="s">
        <v>294</v>
      </c>
      <c r="C52" s="31" t="s">
        <v>293</v>
      </c>
      <c r="D52" s="32" t="s">
        <v>41</v>
      </c>
      <c r="E52" s="33">
        <v>9</v>
      </c>
      <c r="F52" s="34"/>
      <c r="G52" s="34"/>
      <c r="H52" s="34"/>
      <c r="I52" s="29">
        <v>2</v>
      </c>
      <c r="J52" s="47">
        <f t="shared" si="8"/>
        <v>18</v>
      </c>
      <c r="K52" s="48">
        <v>0</v>
      </c>
      <c r="L52" s="47">
        <f t="shared" si="9"/>
        <v>0</v>
      </c>
      <c r="M52" s="48">
        <v>0</v>
      </c>
      <c r="N52" s="47">
        <f t="shared" si="10"/>
        <v>0</v>
      </c>
      <c r="O52" s="48">
        <v>0</v>
      </c>
      <c r="P52" s="47">
        <f t="shared" si="6"/>
        <v>0</v>
      </c>
      <c r="Q52" s="54">
        <f t="shared" si="12"/>
        <v>2</v>
      </c>
      <c r="R52" s="47">
        <f t="shared" si="11"/>
        <v>18</v>
      </c>
      <c r="S52" s="56"/>
    </row>
    <row r="53" ht="17" customHeight="1" spans="1:19">
      <c r="A53" s="15">
        <v>49</v>
      </c>
      <c r="B53" s="31" t="s">
        <v>243</v>
      </c>
      <c r="C53" s="31" t="s">
        <v>295</v>
      </c>
      <c r="D53" s="32" t="s">
        <v>26</v>
      </c>
      <c r="E53" s="33">
        <v>19</v>
      </c>
      <c r="F53" s="34"/>
      <c r="G53" s="34"/>
      <c r="H53" s="34"/>
      <c r="I53" s="29">
        <v>1</v>
      </c>
      <c r="J53" s="47">
        <f t="shared" si="8"/>
        <v>19</v>
      </c>
      <c r="K53" s="48">
        <v>0</v>
      </c>
      <c r="L53" s="47">
        <f t="shared" si="9"/>
        <v>0</v>
      </c>
      <c r="M53" s="48">
        <v>0</v>
      </c>
      <c r="N53" s="47">
        <f t="shared" si="10"/>
        <v>0</v>
      </c>
      <c r="O53" s="48">
        <v>0</v>
      </c>
      <c r="P53" s="47">
        <f t="shared" si="6"/>
        <v>0</v>
      </c>
      <c r="Q53" s="54">
        <f t="shared" si="12"/>
        <v>1</v>
      </c>
      <c r="R53" s="47">
        <f t="shared" si="11"/>
        <v>19</v>
      </c>
      <c r="S53" s="56"/>
    </row>
    <row r="54" ht="17" customHeight="1" spans="1:19">
      <c r="A54" s="15">
        <v>50</v>
      </c>
      <c r="B54" s="31" t="s">
        <v>296</v>
      </c>
      <c r="C54" s="31"/>
      <c r="D54" s="32" t="s">
        <v>26</v>
      </c>
      <c r="E54" s="33">
        <v>19</v>
      </c>
      <c r="F54" s="34"/>
      <c r="G54" s="34"/>
      <c r="H54" s="34"/>
      <c r="I54" s="29">
        <v>1</v>
      </c>
      <c r="J54" s="47">
        <f t="shared" si="8"/>
        <v>19</v>
      </c>
      <c r="K54" s="48">
        <v>0</v>
      </c>
      <c r="L54" s="47">
        <f t="shared" si="9"/>
        <v>0</v>
      </c>
      <c r="M54" s="48">
        <v>0</v>
      </c>
      <c r="N54" s="47">
        <f t="shared" si="10"/>
        <v>0</v>
      </c>
      <c r="O54" s="48">
        <v>0</v>
      </c>
      <c r="P54" s="47">
        <f t="shared" si="6"/>
        <v>0</v>
      </c>
      <c r="Q54" s="54">
        <f t="shared" si="12"/>
        <v>1</v>
      </c>
      <c r="R54" s="47">
        <f t="shared" si="11"/>
        <v>19</v>
      </c>
      <c r="S54" s="56"/>
    </row>
    <row r="55" ht="17" customHeight="1" spans="1:19">
      <c r="A55" s="15">
        <v>51</v>
      </c>
      <c r="B55" s="31" t="s">
        <v>297</v>
      </c>
      <c r="C55" s="31" t="s">
        <v>298</v>
      </c>
      <c r="D55" s="32" t="s">
        <v>26</v>
      </c>
      <c r="E55" s="33">
        <v>19</v>
      </c>
      <c r="F55" s="34"/>
      <c r="G55" s="34"/>
      <c r="H55" s="34"/>
      <c r="I55" s="29">
        <v>1</v>
      </c>
      <c r="J55" s="47">
        <f t="shared" si="8"/>
        <v>19</v>
      </c>
      <c r="K55" s="48">
        <v>0</v>
      </c>
      <c r="L55" s="47">
        <f t="shared" si="9"/>
        <v>0</v>
      </c>
      <c r="M55" s="48">
        <v>0</v>
      </c>
      <c r="N55" s="47">
        <f t="shared" si="10"/>
        <v>0</v>
      </c>
      <c r="O55" s="48">
        <v>0</v>
      </c>
      <c r="P55" s="47">
        <f t="shared" si="6"/>
        <v>0</v>
      </c>
      <c r="Q55" s="54">
        <f t="shared" si="12"/>
        <v>1</v>
      </c>
      <c r="R55" s="47">
        <f t="shared" si="11"/>
        <v>19</v>
      </c>
      <c r="S55" s="56"/>
    </row>
    <row r="56" ht="17.25" spans="1:19">
      <c r="A56" s="15">
        <v>52</v>
      </c>
      <c r="B56" s="31" t="s">
        <v>297</v>
      </c>
      <c r="C56" s="31" t="s">
        <v>299</v>
      </c>
      <c r="D56" s="32" t="s">
        <v>26</v>
      </c>
      <c r="E56" s="33">
        <v>19</v>
      </c>
      <c r="F56" s="34"/>
      <c r="G56" s="34"/>
      <c r="H56" s="34"/>
      <c r="I56" s="29">
        <v>1</v>
      </c>
      <c r="J56" s="47">
        <f t="shared" si="8"/>
        <v>19</v>
      </c>
      <c r="K56" s="48">
        <v>0</v>
      </c>
      <c r="L56" s="47">
        <f t="shared" si="9"/>
        <v>0</v>
      </c>
      <c r="M56" s="48">
        <v>0</v>
      </c>
      <c r="N56" s="47">
        <f t="shared" si="10"/>
        <v>0</v>
      </c>
      <c r="O56" s="48">
        <v>0</v>
      </c>
      <c r="P56" s="47">
        <f t="shared" si="6"/>
        <v>0</v>
      </c>
      <c r="Q56" s="54">
        <f t="shared" si="12"/>
        <v>1</v>
      </c>
      <c r="R56" s="47">
        <f t="shared" si="11"/>
        <v>19</v>
      </c>
      <c r="S56" s="56"/>
    </row>
    <row r="57" ht="17.25" spans="1:19">
      <c r="A57" s="15">
        <v>53</v>
      </c>
      <c r="B57" s="31" t="s">
        <v>300</v>
      </c>
      <c r="C57" s="31"/>
      <c r="D57" s="32" t="s">
        <v>200</v>
      </c>
      <c r="E57" s="33">
        <v>120</v>
      </c>
      <c r="F57" s="35"/>
      <c r="G57" s="35"/>
      <c r="H57" s="35"/>
      <c r="I57" s="49">
        <v>1</v>
      </c>
      <c r="J57" s="47">
        <f t="shared" si="8"/>
        <v>120</v>
      </c>
      <c r="K57" s="48">
        <v>0</v>
      </c>
      <c r="L57" s="47">
        <f t="shared" si="9"/>
        <v>0</v>
      </c>
      <c r="M57" s="48">
        <v>0</v>
      </c>
      <c r="N57" s="47">
        <f t="shared" si="10"/>
        <v>0</v>
      </c>
      <c r="O57" s="48">
        <v>0</v>
      </c>
      <c r="P57" s="47">
        <f t="shared" si="6"/>
        <v>0</v>
      </c>
      <c r="Q57" s="54">
        <f t="shared" si="12"/>
        <v>1</v>
      </c>
      <c r="R57" s="47">
        <f t="shared" si="11"/>
        <v>120</v>
      </c>
      <c r="S57" s="56"/>
    </row>
    <row r="58" ht="17.25" spans="1:19">
      <c r="A58" s="15">
        <v>54</v>
      </c>
      <c r="B58" s="31" t="s">
        <v>301</v>
      </c>
      <c r="C58" s="31"/>
      <c r="D58" s="32" t="s">
        <v>26</v>
      </c>
      <c r="E58" s="33">
        <v>10</v>
      </c>
      <c r="F58" s="35"/>
      <c r="G58" s="35"/>
      <c r="H58" s="35"/>
      <c r="I58" s="49">
        <v>1</v>
      </c>
      <c r="J58" s="47">
        <f t="shared" si="8"/>
        <v>10</v>
      </c>
      <c r="K58" s="48">
        <v>0</v>
      </c>
      <c r="L58" s="47">
        <f t="shared" si="9"/>
        <v>0</v>
      </c>
      <c r="M58" s="48">
        <v>0</v>
      </c>
      <c r="N58" s="47">
        <f t="shared" si="10"/>
        <v>0</v>
      </c>
      <c r="O58" s="48">
        <v>0</v>
      </c>
      <c r="P58" s="47">
        <f t="shared" si="6"/>
        <v>0</v>
      </c>
      <c r="Q58" s="54">
        <f t="shared" si="12"/>
        <v>1</v>
      </c>
      <c r="R58" s="47">
        <f t="shared" si="11"/>
        <v>10</v>
      </c>
      <c r="S58" s="56"/>
    </row>
    <row r="59" ht="17.25" spans="1:19">
      <c r="A59" s="15">
        <v>55</v>
      </c>
      <c r="B59" s="31" t="s">
        <v>302</v>
      </c>
      <c r="C59" s="31"/>
      <c r="D59" s="32" t="s">
        <v>188</v>
      </c>
      <c r="E59" s="33">
        <v>25</v>
      </c>
      <c r="F59" s="35"/>
      <c r="G59" s="35"/>
      <c r="H59" s="35"/>
      <c r="I59" s="49">
        <v>1</v>
      </c>
      <c r="J59" s="47">
        <f t="shared" si="8"/>
        <v>25</v>
      </c>
      <c r="K59" s="48">
        <v>0</v>
      </c>
      <c r="L59" s="47">
        <f t="shared" si="9"/>
        <v>0</v>
      </c>
      <c r="M59" s="48">
        <v>0</v>
      </c>
      <c r="N59" s="47">
        <f t="shared" si="10"/>
        <v>0</v>
      </c>
      <c r="O59" s="48">
        <v>0</v>
      </c>
      <c r="P59" s="47">
        <f t="shared" si="6"/>
        <v>0</v>
      </c>
      <c r="Q59" s="54">
        <f t="shared" si="12"/>
        <v>1</v>
      </c>
      <c r="R59" s="47">
        <f t="shared" si="11"/>
        <v>25</v>
      </c>
      <c r="S59" s="56"/>
    </row>
    <row r="60" ht="17.25" spans="1:19">
      <c r="A60" s="15">
        <v>56</v>
      </c>
      <c r="B60" s="31" t="s">
        <v>303</v>
      </c>
      <c r="C60" s="31"/>
      <c r="D60" s="32" t="s">
        <v>41</v>
      </c>
      <c r="E60" s="33">
        <v>18.5</v>
      </c>
      <c r="F60" s="35"/>
      <c r="G60" s="35"/>
      <c r="H60" s="35"/>
      <c r="I60" s="49">
        <v>1</v>
      </c>
      <c r="J60" s="47">
        <f t="shared" si="8"/>
        <v>18.5</v>
      </c>
      <c r="K60" s="48">
        <v>0</v>
      </c>
      <c r="L60" s="47">
        <f t="shared" si="9"/>
        <v>0</v>
      </c>
      <c r="M60" s="48">
        <v>0</v>
      </c>
      <c r="N60" s="47">
        <f t="shared" si="10"/>
        <v>0</v>
      </c>
      <c r="O60" s="48">
        <v>0</v>
      </c>
      <c r="P60" s="47">
        <f t="shared" si="6"/>
        <v>0</v>
      </c>
      <c r="Q60" s="54">
        <f t="shared" si="12"/>
        <v>1</v>
      </c>
      <c r="R60" s="47">
        <f t="shared" si="11"/>
        <v>18.5</v>
      </c>
      <c r="S60" s="56"/>
    </row>
    <row r="61" ht="17.25" spans="1:19">
      <c r="A61" s="15">
        <v>57</v>
      </c>
      <c r="B61" s="31" t="s">
        <v>304</v>
      </c>
      <c r="C61" s="31"/>
      <c r="D61" s="32" t="s">
        <v>305</v>
      </c>
      <c r="E61" s="33">
        <v>10</v>
      </c>
      <c r="F61" s="35"/>
      <c r="G61" s="35"/>
      <c r="H61" s="35"/>
      <c r="I61" s="49">
        <v>3</v>
      </c>
      <c r="J61" s="47">
        <f t="shared" si="8"/>
        <v>30</v>
      </c>
      <c r="K61" s="48">
        <v>0</v>
      </c>
      <c r="L61" s="47">
        <f t="shared" si="9"/>
        <v>0</v>
      </c>
      <c r="M61" s="48">
        <v>0</v>
      </c>
      <c r="N61" s="47">
        <f t="shared" si="10"/>
        <v>0</v>
      </c>
      <c r="O61" s="48">
        <v>0</v>
      </c>
      <c r="P61" s="47">
        <f t="shared" si="6"/>
        <v>0</v>
      </c>
      <c r="Q61" s="54">
        <f t="shared" ref="Q61:Q67" si="13">I61+K61-M61-O61</f>
        <v>3</v>
      </c>
      <c r="R61" s="47">
        <f t="shared" si="11"/>
        <v>30</v>
      </c>
      <c r="S61" s="56"/>
    </row>
    <row r="62" ht="17.25" spans="1:19">
      <c r="A62" s="15">
        <v>58</v>
      </c>
      <c r="B62" s="31" t="s">
        <v>306</v>
      </c>
      <c r="C62" s="31" t="s">
        <v>307</v>
      </c>
      <c r="D62" s="32" t="s">
        <v>41</v>
      </c>
      <c r="E62" s="33">
        <v>6.5</v>
      </c>
      <c r="F62" s="35"/>
      <c r="G62" s="35"/>
      <c r="H62" s="35"/>
      <c r="I62" s="49">
        <v>38</v>
      </c>
      <c r="J62" s="47">
        <f t="shared" si="8"/>
        <v>247</v>
      </c>
      <c r="K62" s="48">
        <v>0</v>
      </c>
      <c r="L62" s="47">
        <f t="shared" si="9"/>
        <v>0</v>
      </c>
      <c r="M62" s="48">
        <v>2</v>
      </c>
      <c r="N62" s="47">
        <f t="shared" si="10"/>
        <v>13</v>
      </c>
      <c r="O62" s="48">
        <v>0</v>
      </c>
      <c r="P62" s="47">
        <f t="shared" si="6"/>
        <v>0</v>
      </c>
      <c r="Q62" s="54">
        <f t="shared" si="13"/>
        <v>36</v>
      </c>
      <c r="R62" s="47">
        <f t="shared" si="11"/>
        <v>234</v>
      </c>
      <c r="S62" s="56"/>
    </row>
    <row r="63" ht="17.25" spans="1:19">
      <c r="A63" s="15">
        <v>59</v>
      </c>
      <c r="B63" s="31" t="s">
        <v>308</v>
      </c>
      <c r="C63" s="31"/>
      <c r="D63" s="32" t="s">
        <v>41</v>
      </c>
      <c r="E63" s="33">
        <v>3.9</v>
      </c>
      <c r="F63" s="35"/>
      <c r="G63" s="35"/>
      <c r="H63" s="35"/>
      <c r="I63" s="49">
        <v>5</v>
      </c>
      <c r="J63" s="47">
        <f t="shared" si="8"/>
        <v>19.5</v>
      </c>
      <c r="K63" s="48">
        <v>0</v>
      </c>
      <c r="L63" s="47">
        <f t="shared" si="9"/>
        <v>0</v>
      </c>
      <c r="M63" s="48">
        <v>1</v>
      </c>
      <c r="N63" s="47">
        <f t="shared" si="10"/>
        <v>3.9</v>
      </c>
      <c r="O63" s="48">
        <v>0</v>
      </c>
      <c r="P63" s="47">
        <f t="shared" si="6"/>
        <v>0</v>
      </c>
      <c r="Q63" s="54">
        <f t="shared" si="13"/>
        <v>4</v>
      </c>
      <c r="R63" s="47">
        <f t="shared" si="11"/>
        <v>15.6</v>
      </c>
      <c r="S63" s="56"/>
    </row>
    <row r="64" ht="17.25" spans="1:19">
      <c r="A64" s="15">
        <v>60</v>
      </c>
      <c r="B64" s="31" t="s">
        <v>309</v>
      </c>
      <c r="C64" s="31"/>
      <c r="D64" s="32" t="s">
        <v>41</v>
      </c>
      <c r="E64" s="33">
        <v>8.3</v>
      </c>
      <c r="F64" s="35"/>
      <c r="G64" s="35"/>
      <c r="H64" s="35"/>
      <c r="I64" s="49">
        <v>6</v>
      </c>
      <c r="J64" s="47">
        <f t="shared" si="8"/>
        <v>49.8</v>
      </c>
      <c r="K64" s="48">
        <v>0</v>
      </c>
      <c r="L64" s="47">
        <f t="shared" si="9"/>
        <v>0</v>
      </c>
      <c r="M64" s="48">
        <v>1</v>
      </c>
      <c r="N64" s="47">
        <f t="shared" si="10"/>
        <v>8.3</v>
      </c>
      <c r="O64" s="48">
        <v>0</v>
      </c>
      <c r="P64" s="47">
        <f t="shared" si="6"/>
        <v>0</v>
      </c>
      <c r="Q64" s="54">
        <v>5</v>
      </c>
      <c r="R64" s="47">
        <f t="shared" si="11"/>
        <v>41.5</v>
      </c>
      <c r="S64" s="56"/>
    </row>
    <row r="65" ht="17.25" spans="1:19">
      <c r="A65" s="15">
        <v>61</v>
      </c>
      <c r="B65" s="31" t="s">
        <v>310</v>
      </c>
      <c r="C65" s="31" t="s">
        <v>311</v>
      </c>
      <c r="D65" s="32" t="s">
        <v>41</v>
      </c>
      <c r="E65" s="33">
        <v>0.2</v>
      </c>
      <c r="F65" s="35"/>
      <c r="G65" s="35"/>
      <c r="H65" s="35"/>
      <c r="I65" s="49">
        <v>75</v>
      </c>
      <c r="J65" s="47">
        <f t="shared" si="8"/>
        <v>15</v>
      </c>
      <c r="K65" s="48">
        <v>0</v>
      </c>
      <c r="L65" s="47">
        <f t="shared" si="9"/>
        <v>0</v>
      </c>
      <c r="M65" s="48">
        <v>4</v>
      </c>
      <c r="N65" s="47">
        <f t="shared" si="10"/>
        <v>0.8</v>
      </c>
      <c r="O65" s="48">
        <v>0</v>
      </c>
      <c r="P65" s="47">
        <f t="shared" si="6"/>
        <v>0</v>
      </c>
      <c r="Q65" s="54">
        <f t="shared" si="13"/>
        <v>71</v>
      </c>
      <c r="R65" s="47">
        <f t="shared" si="11"/>
        <v>14.2</v>
      </c>
      <c r="S65" s="56"/>
    </row>
    <row r="66" ht="17.25" spans="1:19">
      <c r="A66" s="15">
        <v>62</v>
      </c>
      <c r="B66" s="31" t="s">
        <v>312</v>
      </c>
      <c r="C66" s="31"/>
      <c r="D66" s="32" t="s">
        <v>313</v>
      </c>
      <c r="E66" s="33">
        <v>7.5</v>
      </c>
      <c r="F66" s="35">
        <v>2</v>
      </c>
      <c r="G66" s="35">
        <v>4</v>
      </c>
      <c r="H66" s="35">
        <v>0.5</v>
      </c>
      <c r="I66" s="49">
        <v>6</v>
      </c>
      <c r="J66" s="47">
        <f t="shared" si="8"/>
        <v>45</v>
      </c>
      <c r="K66" s="48">
        <v>0</v>
      </c>
      <c r="L66" s="47">
        <f t="shared" si="9"/>
        <v>0</v>
      </c>
      <c r="M66" s="48">
        <v>2</v>
      </c>
      <c r="N66" s="47">
        <f t="shared" si="10"/>
        <v>15</v>
      </c>
      <c r="O66" s="48">
        <v>0</v>
      </c>
      <c r="P66" s="47">
        <f t="shared" si="6"/>
        <v>0</v>
      </c>
      <c r="Q66" s="54">
        <f t="shared" si="13"/>
        <v>4</v>
      </c>
      <c r="R66" s="47">
        <f t="shared" si="11"/>
        <v>30</v>
      </c>
      <c r="S66" s="56"/>
    </row>
    <row r="67" ht="17.25" spans="1:19">
      <c r="A67" s="15">
        <v>63</v>
      </c>
      <c r="B67" s="58" t="s">
        <v>314</v>
      </c>
      <c r="C67" s="58" t="s">
        <v>315</v>
      </c>
      <c r="D67" s="58" t="s">
        <v>36</v>
      </c>
      <c r="E67" s="59">
        <v>128</v>
      </c>
      <c r="F67" s="49"/>
      <c r="G67" s="49"/>
      <c r="H67" s="49"/>
      <c r="I67" s="49">
        <v>1</v>
      </c>
      <c r="J67" s="47">
        <f t="shared" si="8"/>
        <v>128</v>
      </c>
      <c r="K67" s="48">
        <v>0</v>
      </c>
      <c r="L67" s="47">
        <f t="shared" si="9"/>
        <v>0</v>
      </c>
      <c r="M67" s="48">
        <v>0</v>
      </c>
      <c r="N67" s="47">
        <f t="shared" si="10"/>
        <v>0</v>
      </c>
      <c r="O67" s="48">
        <v>0</v>
      </c>
      <c r="P67" s="47">
        <f t="shared" si="6"/>
        <v>0</v>
      </c>
      <c r="Q67" s="54">
        <f t="shared" si="13"/>
        <v>1</v>
      </c>
      <c r="R67" s="47">
        <f t="shared" si="11"/>
        <v>128</v>
      </c>
      <c r="S67" s="56"/>
    </row>
    <row r="68" ht="17.25" spans="1:19">
      <c r="A68" s="15">
        <v>64</v>
      </c>
      <c r="B68" s="58" t="s">
        <v>316</v>
      </c>
      <c r="C68" s="58"/>
      <c r="D68" s="58" t="s">
        <v>26</v>
      </c>
      <c r="E68" s="59">
        <v>5</v>
      </c>
      <c r="F68" s="29"/>
      <c r="G68" s="29"/>
      <c r="H68" s="29"/>
      <c r="I68" s="29">
        <v>2</v>
      </c>
      <c r="J68" s="47">
        <f t="shared" si="8"/>
        <v>10</v>
      </c>
      <c r="K68" s="48">
        <v>0</v>
      </c>
      <c r="L68" s="47">
        <f t="shared" si="9"/>
        <v>0</v>
      </c>
      <c r="M68" s="48">
        <v>0</v>
      </c>
      <c r="N68" s="47">
        <f t="shared" si="10"/>
        <v>0</v>
      </c>
      <c r="O68" s="48">
        <v>0</v>
      </c>
      <c r="P68" s="47">
        <f t="shared" ref="P68:P81" si="14">E68*O68</f>
        <v>0</v>
      </c>
      <c r="Q68" s="48">
        <v>2</v>
      </c>
      <c r="R68" s="47">
        <f t="shared" si="11"/>
        <v>10</v>
      </c>
      <c r="S68" s="56"/>
    </row>
    <row r="69" ht="17.25" spans="1:19">
      <c r="A69" s="15">
        <v>65</v>
      </c>
      <c r="B69" s="58" t="s">
        <v>317</v>
      </c>
      <c r="C69" s="58"/>
      <c r="D69" s="58" t="s">
        <v>188</v>
      </c>
      <c r="E69" s="59">
        <v>15</v>
      </c>
      <c r="F69" s="29">
        <v>0.5</v>
      </c>
      <c r="G69" s="29">
        <v>1</v>
      </c>
      <c r="H69" s="29">
        <v>0.1</v>
      </c>
      <c r="I69" s="29">
        <v>1</v>
      </c>
      <c r="J69" s="47">
        <f t="shared" si="8"/>
        <v>15</v>
      </c>
      <c r="K69" s="48">
        <v>0</v>
      </c>
      <c r="L69" s="47">
        <f t="shared" si="9"/>
        <v>0</v>
      </c>
      <c r="M69" s="48">
        <v>0</v>
      </c>
      <c r="N69" s="47">
        <f t="shared" si="10"/>
        <v>0</v>
      </c>
      <c r="O69" s="48">
        <v>0</v>
      </c>
      <c r="P69" s="47">
        <f t="shared" si="14"/>
        <v>0</v>
      </c>
      <c r="Q69" s="54">
        <v>1</v>
      </c>
      <c r="R69" s="47">
        <f t="shared" si="11"/>
        <v>15</v>
      </c>
      <c r="S69" s="56"/>
    </row>
    <row r="70" ht="17.25" spans="1:19">
      <c r="A70" s="15">
        <v>66</v>
      </c>
      <c r="B70" s="58" t="s">
        <v>318</v>
      </c>
      <c r="C70" s="58"/>
      <c r="D70" s="58" t="s">
        <v>98</v>
      </c>
      <c r="E70" s="59">
        <v>2</v>
      </c>
      <c r="F70" s="29"/>
      <c r="G70" s="29"/>
      <c r="H70" s="29"/>
      <c r="I70" s="29">
        <v>34</v>
      </c>
      <c r="J70" s="47">
        <f t="shared" si="8"/>
        <v>68</v>
      </c>
      <c r="K70" s="48">
        <v>0</v>
      </c>
      <c r="L70" s="47">
        <f t="shared" si="9"/>
        <v>0</v>
      </c>
      <c r="M70" s="48">
        <v>0</v>
      </c>
      <c r="N70" s="47">
        <f t="shared" si="10"/>
        <v>0</v>
      </c>
      <c r="O70" s="48">
        <v>0</v>
      </c>
      <c r="P70" s="47">
        <f t="shared" si="14"/>
        <v>0</v>
      </c>
      <c r="Q70" s="48">
        <v>34</v>
      </c>
      <c r="R70" s="47">
        <f t="shared" si="11"/>
        <v>68</v>
      </c>
      <c r="S70" s="56"/>
    </row>
    <row r="71" s="1" customFormat="1" ht="17.25" spans="1:19">
      <c r="A71" s="15">
        <v>67</v>
      </c>
      <c r="B71" s="60" t="s">
        <v>319</v>
      </c>
      <c r="C71" s="60"/>
      <c r="D71" s="60" t="s">
        <v>41</v>
      </c>
      <c r="E71" s="61">
        <v>23.5</v>
      </c>
      <c r="F71" s="29">
        <v>3</v>
      </c>
      <c r="G71" s="29">
        <v>6</v>
      </c>
      <c r="H71" s="29">
        <v>0.75</v>
      </c>
      <c r="I71" s="29">
        <v>3</v>
      </c>
      <c r="J71" s="47">
        <f t="shared" si="8"/>
        <v>70.5</v>
      </c>
      <c r="K71" s="48">
        <v>0</v>
      </c>
      <c r="L71" s="47">
        <f t="shared" si="9"/>
        <v>0</v>
      </c>
      <c r="M71" s="48">
        <v>2</v>
      </c>
      <c r="N71" s="47">
        <f t="shared" si="10"/>
        <v>47</v>
      </c>
      <c r="O71" s="48">
        <v>0</v>
      </c>
      <c r="P71" s="47">
        <f t="shared" si="14"/>
        <v>0</v>
      </c>
      <c r="Q71" s="48">
        <v>1</v>
      </c>
      <c r="R71" s="47">
        <f t="shared" si="11"/>
        <v>23.5</v>
      </c>
      <c r="S71" s="56"/>
    </row>
    <row r="72" ht="17.25" spans="1:19">
      <c r="A72" s="15">
        <v>68</v>
      </c>
      <c r="B72" s="58" t="s">
        <v>320</v>
      </c>
      <c r="C72" s="58"/>
      <c r="D72" s="58" t="s">
        <v>41</v>
      </c>
      <c r="E72" s="59">
        <v>4</v>
      </c>
      <c r="F72" s="29"/>
      <c r="G72" s="29"/>
      <c r="H72" s="29"/>
      <c r="I72" s="29">
        <v>5</v>
      </c>
      <c r="J72" s="47">
        <f t="shared" si="8"/>
        <v>20</v>
      </c>
      <c r="K72" s="48">
        <v>0</v>
      </c>
      <c r="L72" s="47">
        <f t="shared" si="9"/>
        <v>0</v>
      </c>
      <c r="M72" s="48">
        <v>0</v>
      </c>
      <c r="N72" s="47">
        <f t="shared" si="10"/>
        <v>0</v>
      </c>
      <c r="O72" s="48">
        <v>0</v>
      </c>
      <c r="P72" s="47">
        <f t="shared" si="14"/>
        <v>0</v>
      </c>
      <c r="Q72" s="48">
        <v>5</v>
      </c>
      <c r="R72" s="47">
        <f t="shared" si="11"/>
        <v>20</v>
      </c>
      <c r="S72" s="56"/>
    </row>
    <row r="73" ht="17.25" spans="1:19">
      <c r="A73" s="15">
        <v>69</v>
      </c>
      <c r="B73" s="58" t="s">
        <v>321</v>
      </c>
      <c r="C73" s="58"/>
      <c r="D73" s="58" t="s">
        <v>41</v>
      </c>
      <c r="E73" s="59">
        <v>1.5</v>
      </c>
      <c r="F73" s="29"/>
      <c r="G73" s="29"/>
      <c r="H73" s="29"/>
      <c r="I73" s="29">
        <v>5</v>
      </c>
      <c r="J73" s="47">
        <f t="shared" si="8"/>
        <v>7.5</v>
      </c>
      <c r="K73" s="48">
        <v>0</v>
      </c>
      <c r="L73" s="47">
        <f t="shared" si="9"/>
        <v>0</v>
      </c>
      <c r="M73" s="48">
        <v>0</v>
      </c>
      <c r="N73" s="47">
        <f t="shared" si="10"/>
        <v>0</v>
      </c>
      <c r="O73" s="48">
        <v>0</v>
      </c>
      <c r="P73" s="47">
        <f t="shared" si="14"/>
        <v>0</v>
      </c>
      <c r="Q73" s="48">
        <v>5</v>
      </c>
      <c r="R73" s="47">
        <f t="shared" si="11"/>
        <v>7.5</v>
      </c>
      <c r="S73" s="56"/>
    </row>
    <row r="74" ht="17.25" spans="1:19">
      <c r="A74" s="15">
        <v>70</v>
      </c>
      <c r="B74" s="58" t="s">
        <v>322</v>
      </c>
      <c r="C74" s="58"/>
      <c r="D74" s="58" t="s">
        <v>26</v>
      </c>
      <c r="E74" s="59">
        <v>18</v>
      </c>
      <c r="F74" s="29"/>
      <c r="G74" s="29"/>
      <c r="H74" s="29"/>
      <c r="I74" s="29">
        <v>1</v>
      </c>
      <c r="J74" s="47">
        <f t="shared" si="8"/>
        <v>18</v>
      </c>
      <c r="K74" s="48">
        <v>0</v>
      </c>
      <c r="L74" s="47">
        <f t="shared" si="9"/>
        <v>0</v>
      </c>
      <c r="M74" s="48">
        <v>0</v>
      </c>
      <c r="N74" s="47">
        <f t="shared" si="10"/>
        <v>0</v>
      </c>
      <c r="O74" s="48">
        <v>0</v>
      </c>
      <c r="P74" s="47">
        <f t="shared" si="14"/>
        <v>0</v>
      </c>
      <c r="Q74" s="48">
        <v>1</v>
      </c>
      <c r="R74" s="47">
        <f t="shared" si="11"/>
        <v>18</v>
      </c>
      <c r="S74" s="56"/>
    </row>
    <row r="75" ht="17.25" spans="1:19">
      <c r="A75" s="15">
        <v>71</v>
      </c>
      <c r="B75" s="62" t="s">
        <v>323</v>
      </c>
      <c r="C75" s="58"/>
      <c r="D75" s="58" t="s">
        <v>324</v>
      </c>
      <c r="E75" s="59">
        <v>13</v>
      </c>
      <c r="F75" s="48"/>
      <c r="G75" s="48"/>
      <c r="H75" s="48"/>
      <c r="I75" s="48">
        <v>2</v>
      </c>
      <c r="J75" s="47">
        <f t="shared" si="8"/>
        <v>26</v>
      </c>
      <c r="K75" s="48">
        <v>0</v>
      </c>
      <c r="L75" s="47">
        <f t="shared" si="9"/>
        <v>0</v>
      </c>
      <c r="M75" s="48">
        <v>0</v>
      </c>
      <c r="N75" s="47">
        <f t="shared" si="10"/>
        <v>0</v>
      </c>
      <c r="O75" s="48">
        <v>0</v>
      </c>
      <c r="P75" s="47">
        <f t="shared" si="14"/>
        <v>0</v>
      </c>
      <c r="Q75" s="49">
        <v>2</v>
      </c>
      <c r="R75" s="47">
        <f t="shared" si="11"/>
        <v>26</v>
      </c>
      <c r="S75" s="56"/>
    </row>
    <row r="76" ht="17.25" spans="1:19">
      <c r="A76" s="15">
        <v>72</v>
      </c>
      <c r="B76" s="62" t="s">
        <v>325</v>
      </c>
      <c r="C76" s="58"/>
      <c r="D76" s="58" t="s">
        <v>41</v>
      </c>
      <c r="E76" s="59">
        <v>8</v>
      </c>
      <c r="F76" s="48"/>
      <c r="G76" s="48"/>
      <c r="H76" s="48"/>
      <c r="I76" s="48">
        <v>5</v>
      </c>
      <c r="J76" s="47">
        <f t="shared" si="8"/>
        <v>40</v>
      </c>
      <c r="K76" s="48">
        <v>0</v>
      </c>
      <c r="L76" s="47">
        <f t="shared" si="9"/>
        <v>0</v>
      </c>
      <c r="M76" s="48">
        <v>0</v>
      </c>
      <c r="N76" s="47">
        <f t="shared" si="10"/>
        <v>0</v>
      </c>
      <c r="O76" s="48">
        <v>0</v>
      </c>
      <c r="P76" s="47">
        <f t="shared" si="14"/>
        <v>0</v>
      </c>
      <c r="Q76" s="49">
        <v>5</v>
      </c>
      <c r="R76" s="47">
        <f t="shared" si="11"/>
        <v>40</v>
      </c>
      <c r="S76" s="56"/>
    </row>
    <row r="77" ht="17.25" spans="1:19">
      <c r="A77" s="15">
        <v>73</v>
      </c>
      <c r="B77" s="62" t="s">
        <v>326</v>
      </c>
      <c r="C77" s="58" t="s">
        <v>327</v>
      </c>
      <c r="D77" s="58" t="s">
        <v>188</v>
      </c>
      <c r="E77" s="59">
        <v>25</v>
      </c>
      <c r="F77" s="63"/>
      <c r="G77" s="63"/>
      <c r="H77" s="63"/>
      <c r="I77" s="63">
        <v>1</v>
      </c>
      <c r="J77" s="47">
        <f t="shared" si="8"/>
        <v>25</v>
      </c>
      <c r="K77" s="48">
        <v>0</v>
      </c>
      <c r="L77" s="47">
        <f t="shared" si="9"/>
        <v>0</v>
      </c>
      <c r="M77" s="48">
        <v>0</v>
      </c>
      <c r="N77" s="47">
        <f t="shared" si="10"/>
        <v>0</v>
      </c>
      <c r="O77" s="48">
        <v>0</v>
      </c>
      <c r="P77" s="47">
        <f t="shared" si="14"/>
        <v>0</v>
      </c>
      <c r="Q77" s="29">
        <v>1</v>
      </c>
      <c r="R77" s="47">
        <f t="shared" si="11"/>
        <v>25</v>
      </c>
      <c r="S77" s="73"/>
    </row>
    <row r="78" ht="17.25" spans="1:19">
      <c r="A78" s="15">
        <v>74</v>
      </c>
      <c r="B78" s="62" t="s">
        <v>328</v>
      </c>
      <c r="C78" s="58">
        <v>3.2</v>
      </c>
      <c r="D78" s="58" t="s">
        <v>67</v>
      </c>
      <c r="E78" s="59">
        <v>18</v>
      </c>
      <c r="F78" s="63"/>
      <c r="G78" s="63"/>
      <c r="H78" s="63"/>
      <c r="I78" s="63">
        <v>1</v>
      </c>
      <c r="J78" s="47">
        <f t="shared" si="8"/>
        <v>18</v>
      </c>
      <c r="K78" s="48">
        <v>0</v>
      </c>
      <c r="L78" s="47">
        <f t="shared" si="9"/>
        <v>0</v>
      </c>
      <c r="M78" s="48">
        <v>0</v>
      </c>
      <c r="N78" s="47">
        <f t="shared" si="10"/>
        <v>0</v>
      </c>
      <c r="O78" s="48">
        <v>0</v>
      </c>
      <c r="P78" s="47">
        <f t="shared" si="14"/>
        <v>0</v>
      </c>
      <c r="Q78" s="29">
        <v>1</v>
      </c>
      <c r="R78" s="47">
        <f t="shared" si="11"/>
        <v>18</v>
      </c>
      <c r="S78" s="73"/>
    </row>
    <row r="79" ht="17.25" spans="1:19">
      <c r="A79" s="15">
        <v>75</v>
      </c>
      <c r="B79" s="62" t="s">
        <v>329</v>
      </c>
      <c r="C79" s="58">
        <v>15</v>
      </c>
      <c r="D79" s="58" t="s">
        <v>41</v>
      </c>
      <c r="E79" s="59">
        <v>12</v>
      </c>
      <c r="F79" s="63"/>
      <c r="G79" s="63"/>
      <c r="H79" s="63"/>
      <c r="I79" s="63">
        <v>5</v>
      </c>
      <c r="J79" s="47">
        <f t="shared" si="8"/>
        <v>60</v>
      </c>
      <c r="K79" s="48">
        <v>0</v>
      </c>
      <c r="L79" s="47">
        <f t="shared" si="9"/>
        <v>0</v>
      </c>
      <c r="M79" s="48">
        <v>0</v>
      </c>
      <c r="N79" s="47">
        <f t="shared" si="10"/>
        <v>0</v>
      </c>
      <c r="O79" s="48">
        <v>0</v>
      </c>
      <c r="P79" s="47">
        <f t="shared" si="14"/>
        <v>0</v>
      </c>
      <c r="Q79" s="29">
        <v>5</v>
      </c>
      <c r="R79" s="47">
        <f t="shared" si="11"/>
        <v>60</v>
      </c>
      <c r="S79" s="73"/>
    </row>
    <row r="80" ht="17.25" spans="1:19">
      <c r="A80" s="15">
        <v>76</v>
      </c>
      <c r="B80" s="62" t="s">
        <v>330</v>
      </c>
      <c r="C80" s="58" t="s">
        <v>331</v>
      </c>
      <c r="D80" s="58" t="s">
        <v>45</v>
      </c>
      <c r="E80" s="59">
        <v>7</v>
      </c>
      <c r="F80" s="63"/>
      <c r="G80" s="63"/>
      <c r="H80" s="63"/>
      <c r="I80" s="63">
        <v>8</v>
      </c>
      <c r="J80" s="47">
        <f t="shared" si="8"/>
        <v>56</v>
      </c>
      <c r="K80" s="48">
        <v>0</v>
      </c>
      <c r="L80" s="47">
        <f t="shared" si="9"/>
        <v>0</v>
      </c>
      <c r="M80" s="48">
        <v>3</v>
      </c>
      <c r="N80" s="47">
        <f t="shared" si="10"/>
        <v>21</v>
      </c>
      <c r="O80" s="48">
        <v>0</v>
      </c>
      <c r="P80" s="47">
        <f t="shared" si="14"/>
        <v>0</v>
      </c>
      <c r="Q80" s="29">
        <v>5</v>
      </c>
      <c r="R80" s="47">
        <f t="shared" si="11"/>
        <v>35</v>
      </c>
      <c r="S80" s="73"/>
    </row>
    <row r="81" ht="17.25" spans="1:19">
      <c r="A81" s="15">
        <v>77</v>
      </c>
      <c r="B81" s="62" t="s">
        <v>332</v>
      </c>
      <c r="C81" s="58" t="s">
        <v>333</v>
      </c>
      <c r="D81" s="58" t="s">
        <v>41</v>
      </c>
      <c r="E81" s="59">
        <v>60</v>
      </c>
      <c r="F81" s="63"/>
      <c r="G81" s="63"/>
      <c r="H81" s="63"/>
      <c r="I81" s="63">
        <v>2</v>
      </c>
      <c r="J81" s="47">
        <f t="shared" si="8"/>
        <v>120</v>
      </c>
      <c r="K81" s="48">
        <v>0</v>
      </c>
      <c r="L81" s="47">
        <f t="shared" si="9"/>
        <v>0</v>
      </c>
      <c r="M81" s="48">
        <v>1</v>
      </c>
      <c r="N81" s="47">
        <f t="shared" si="10"/>
        <v>60</v>
      </c>
      <c r="O81" s="48">
        <v>0</v>
      </c>
      <c r="P81" s="47">
        <f t="shared" si="14"/>
        <v>0</v>
      </c>
      <c r="Q81" s="29">
        <v>1</v>
      </c>
      <c r="R81" s="47">
        <f t="shared" si="11"/>
        <v>60</v>
      </c>
      <c r="S81" s="73"/>
    </row>
    <row r="82" ht="17.25" spans="1:19">
      <c r="A82" s="15">
        <v>78</v>
      </c>
      <c r="B82" s="62" t="s">
        <v>334</v>
      </c>
      <c r="C82" s="58">
        <v>2.5</v>
      </c>
      <c r="D82" s="58" t="s">
        <v>188</v>
      </c>
      <c r="E82" s="59">
        <v>37</v>
      </c>
      <c r="F82" s="63"/>
      <c r="G82" s="63"/>
      <c r="H82" s="63"/>
      <c r="I82" s="48">
        <v>0</v>
      </c>
      <c r="J82" s="47">
        <f t="shared" si="8"/>
        <v>0</v>
      </c>
      <c r="K82" s="48">
        <v>1</v>
      </c>
      <c r="L82" s="47">
        <f t="shared" si="9"/>
        <v>37</v>
      </c>
      <c r="M82" s="48">
        <v>0</v>
      </c>
      <c r="N82" s="47">
        <f t="shared" si="10"/>
        <v>0</v>
      </c>
      <c r="O82" s="48">
        <v>0</v>
      </c>
      <c r="P82" s="47">
        <f>I82*O82</f>
        <v>0</v>
      </c>
      <c r="Q82" s="29">
        <v>1</v>
      </c>
      <c r="R82" s="47">
        <f t="shared" si="11"/>
        <v>37</v>
      </c>
      <c r="S82" s="73"/>
    </row>
    <row r="83" ht="17.25" spans="1:19">
      <c r="A83" s="64" t="s">
        <v>335</v>
      </c>
      <c r="B83" s="65"/>
      <c r="C83" s="65"/>
      <c r="D83" s="65"/>
      <c r="F83"/>
      <c r="G83"/>
      <c r="H83"/>
      <c r="I83" s="67">
        <f>SUM(I5:I82)</f>
        <v>375</v>
      </c>
      <c r="J83" s="67">
        <f t="shared" ref="J83:R83" si="15">SUM(J5:J82)</f>
        <v>4255</v>
      </c>
      <c r="K83" s="68">
        <f t="shared" si="15"/>
        <v>2</v>
      </c>
      <c r="L83" s="68">
        <f t="shared" si="15"/>
        <v>45.2</v>
      </c>
      <c r="M83" s="69">
        <f t="shared" si="15"/>
        <v>22</v>
      </c>
      <c r="N83" s="70">
        <f t="shared" si="15"/>
        <v>210.9</v>
      </c>
      <c r="O83" s="71">
        <f t="shared" si="15"/>
        <v>0</v>
      </c>
      <c r="P83" s="70">
        <f t="shared" si="15"/>
        <v>0</v>
      </c>
      <c r="Q83" s="74">
        <f t="shared" si="15"/>
        <v>355</v>
      </c>
      <c r="R83" s="70">
        <f t="shared" si="15"/>
        <v>4089.3</v>
      </c>
      <c r="S83" s="75"/>
    </row>
    <row r="84" spans="1:19">
      <c r="A84" s="66"/>
      <c r="B84" s="66" t="s">
        <v>121</v>
      </c>
      <c r="C84" s="66"/>
      <c r="D84" s="66" t="s">
        <v>122</v>
      </c>
      <c r="E84" t="s">
        <v>123</v>
      </c>
      <c r="F84"/>
      <c r="G84"/>
      <c r="H84"/>
      <c r="I84"/>
      <c r="L84" s="66" t="s">
        <v>124</v>
      </c>
      <c r="M84" s="66"/>
      <c r="N84" s="72"/>
      <c r="O84" s="72"/>
      <c r="P84" s="72"/>
      <c r="Q84" s="66" t="s">
        <v>125</v>
      </c>
      <c r="R84" s="72"/>
      <c r="S84" s="72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6:9">
      <c r="F102"/>
      <c r="G102"/>
      <c r="H102"/>
      <c r="I102"/>
    </row>
    <row r="103" spans="6:9">
      <c r="F103"/>
      <c r="G103"/>
      <c r="H103"/>
      <c r="I103"/>
    </row>
    <row r="104" spans="6:9">
      <c r="F104"/>
      <c r="G104"/>
      <c r="H104"/>
      <c r="I104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472222222222222" right="0.472222222222222" top="0.314583333333333" bottom="0.550694444444444" header="0.354166666666667" footer="0.393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保洁用品</vt:lpstr>
      <vt:lpstr>绿化用品</vt:lpstr>
      <vt:lpstr>维修用品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2022-01-28T02:17:00Z</dcterms:created>
  <dcterms:modified xsi:type="dcterms:W3CDTF">2023-03-31T09:59:36Z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2C3E5519091C40DE80C1219F217E73F6</vt:lpwstr>
  </property>
  <property fmtid="{D5CDD505-2E9C-101B-9397-08002B2CF9AE}" pid="3" name="KSOProductBuildVer">
    <vt:lpwstr>2052-11.1.0.13703</vt:lpwstr>
  </property>
</Properties>
</file>