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3" activeTab="3"/>
  </bookViews>
  <sheets>
    <sheet name="保洁物资" sheetId="1" state="hidden" r:id="rId1"/>
    <sheet name="绿化物资" sheetId="2" state="hidden" r:id="rId2"/>
    <sheet name="维修物资" sheetId="3" state="hidden" r:id="rId3"/>
    <sheet name="干货调料" sheetId="6" r:id="rId4"/>
    <sheet name="注意事项" sheetId="5" r:id="rId5"/>
  </sheets>
  <definedNames>
    <definedName name="_xlnm._FilterDatabase" localSheetId="0" hidden="1">保洁物资!$A$4:$Q$49</definedName>
    <definedName name="_xlnm._FilterDatabase" localSheetId="1" hidden="1">绿化物资!$A$4:$Q$28</definedName>
    <definedName name="_xlnm._FilterDatabase" localSheetId="2" hidden="1">维修物资!$A$4:$P$79</definedName>
    <definedName name="_xlnm._FilterDatabase" localSheetId="3" hidden="1">干货调料!$A$4:$P$167</definedName>
    <definedName name="_xlnm.Print_Titles" localSheetId="3">干货调料!$1:$4</definedName>
    <definedName name="_xlnm.Print_Area" localSheetId="1">绿化物资!$A$1:$P$29</definedName>
    <definedName name="_xlnm.Print_Titles" localSheetId="2">维修物资!$1:$4</definedName>
  </definedNames>
  <calcPr calcId="144525"/>
</workbook>
</file>

<file path=xl/sharedStrings.xml><?xml version="1.0" encoding="utf-8"?>
<sst xmlns="http://schemas.openxmlformats.org/spreadsheetml/2006/main" count="786" uniqueCount="372">
  <si>
    <t>黑龙潭服务中心2023年4月仓库物资明细表</t>
  </si>
  <si>
    <r>
      <rPr>
        <sz val="12"/>
        <rFont val="宋体"/>
        <charset val="134"/>
      </rPr>
      <t xml:space="preserve">种类：清洁用品 </t>
    </r>
    <r>
      <rPr>
        <sz val="10"/>
        <rFont val="宋体"/>
        <charset val="134"/>
      </rPr>
      <t xml:space="preserve">                                                                                                     </t>
    </r>
    <r>
      <rPr>
        <sz val="12"/>
        <rFont val="宋体"/>
        <charset val="134"/>
      </rPr>
      <t xml:space="preserve"> 盘点日期： 2023   年 4月 30日</t>
    </r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</si>
  <si>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</si>
  <si>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</si>
  <si>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</si>
  <si>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</si>
  <si>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</si>
  <si>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</si>
  <si>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</si>
  <si>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</si>
  <si>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</si>
  <si>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</si>
  <si>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</si>
  <si>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</si>
  <si>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</si>
  <si>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</si>
  <si>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数量</t>
  </si>
  <si>
    <t>凤尾扫把</t>
  </si>
  <si>
    <t>把</t>
  </si>
  <si>
    <t>塑料扫把</t>
  </si>
  <si>
    <t>塑料地刷</t>
  </si>
  <si>
    <t>铁撮箕</t>
  </si>
  <si>
    <t>大棉线拖把</t>
  </si>
  <si>
    <t>钢丝球</t>
  </si>
  <si>
    <t>个</t>
  </si>
  <si>
    <t>草酸</t>
  </si>
  <si>
    <t>25kg</t>
  </si>
  <si>
    <t>桶</t>
  </si>
  <si>
    <t>圆形厕刷</t>
  </si>
  <si>
    <t>10040黑袋</t>
  </si>
  <si>
    <t>白色抽纸</t>
  </si>
  <si>
    <t>1*206</t>
  </si>
  <si>
    <t>包</t>
  </si>
  <si>
    <t>笨精灵大盘纸</t>
  </si>
  <si>
    <t>箱</t>
  </si>
  <si>
    <t>大盘纸</t>
  </si>
  <si>
    <t>无尘毛巾</t>
  </si>
  <si>
    <t>块</t>
  </si>
  <si>
    <t>橡胶手套</t>
  </si>
  <si>
    <t>中号</t>
  </si>
  <si>
    <t>双</t>
  </si>
  <si>
    <t>多利达乳胶长手套</t>
  </si>
  <si>
    <t>加长</t>
  </si>
  <si>
    <t>春蕾加袖手套</t>
  </si>
  <si>
    <t>橡胶贴片手套</t>
  </si>
  <si>
    <t>白洁布</t>
  </si>
  <si>
    <t>片</t>
  </si>
  <si>
    <t>鸡毛掸</t>
  </si>
  <si>
    <t>中联优绿净</t>
  </si>
  <si>
    <t>火钳</t>
  </si>
  <si>
    <t>36井黑袋</t>
  </si>
  <si>
    <t>90cm尘罩</t>
  </si>
  <si>
    <t>线手套</t>
  </si>
  <si>
    <t>小白方毛巾</t>
  </si>
  <si>
    <t>围裙</t>
  </si>
  <si>
    <t>推水刮</t>
  </si>
  <si>
    <t>滴胶管</t>
  </si>
  <si>
    <t>卷</t>
  </si>
  <si>
    <t>口罩一次性</t>
  </si>
  <si>
    <t>超宝洗手液</t>
  </si>
  <si>
    <t>加仑</t>
  </si>
  <si>
    <t>超宝洁厕剂</t>
  </si>
  <si>
    <t>奇强洗衣粉</t>
  </si>
  <si>
    <t>件</t>
  </si>
  <si>
    <t>龙门洗衣粉</t>
  </si>
  <si>
    <t>袋</t>
  </si>
  <si>
    <t>万清洗衣粉</t>
  </si>
  <si>
    <t>一次性手套</t>
  </si>
  <si>
    <t>超宝90cm尘推</t>
  </si>
  <si>
    <t>套</t>
  </si>
  <si>
    <t>3公斤雨衣</t>
  </si>
  <si>
    <t>男士水鞋</t>
  </si>
  <si>
    <t>竹枝</t>
  </si>
  <si>
    <t>捆</t>
  </si>
  <si>
    <t>一次性塑料手套</t>
  </si>
  <si>
    <t>盒</t>
  </si>
  <si>
    <t>保安服（秋冬装全套）</t>
  </si>
  <si>
    <t>推水器海绵条</t>
  </si>
  <si>
    <t>小计</t>
  </si>
  <si>
    <t>制表人:代富香</t>
  </si>
  <si>
    <t>盘点日期：</t>
  </si>
  <si>
    <t>审核人　：</t>
  </si>
  <si>
    <t>审批人　：</t>
  </si>
  <si>
    <t>种类：绿化用品                 盘点日期：    2023年 4 月30 日</t>
  </si>
  <si>
    <t>红蚂蚁灭</t>
  </si>
  <si>
    <t>瓶</t>
  </si>
  <si>
    <t>国光立刻</t>
  </si>
  <si>
    <t>国关三唑酮</t>
  </si>
  <si>
    <t>国光土杀</t>
  </si>
  <si>
    <t>2米3针遮阴网</t>
  </si>
  <si>
    <t>爆石灰</t>
  </si>
  <si>
    <t>国光黄白绿</t>
  </si>
  <si>
    <t>国光乐圃</t>
  </si>
  <si>
    <t>国光景翠</t>
  </si>
  <si>
    <t>国光生根</t>
  </si>
  <si>
    <t>高枝剪杆</t>
  </si>
  <si>
    <t>根</t>
  </si>
  <si>
    <t>国光格尔</t>
  </si>
  <si>
    <t>氧乐果</t>
  </si>
  <si>
    <t>国光必治</t>
  </si>
  <si>
    <t>辛硫磷</t>
  </si>
  <si>
    <t>复合肥</t>
  </si>
  <si>
    <t>尿素</t>
  </si>
  <si>
    <t>火花塞</t>
  </si>
  <si>
    <t>颗</t>
  </si>
  <si>
    <t>石硫合剂</t>
  </si>
  <si>
    <t>软草耙</t>
  </si>
  <si>
    <t>工业盐</t>
  </si>
  <si>
    <t>公斤</t>
  </si>
  <si>
    <t>制表人：代富香</t>
  </si>
  <si>
    <t>黑龙潭服务中心 2023年 4月仓库物资明细表</t>
  </si>
  <si>
    <t>种类：维修用品                 盘点日期： 2023  年 3月31 日</t>
  </si>
  <si>
    <t>面盆下水</t>
  </si>
  <si>
    <t>PPR50直接</t>
  </si>
  <si>
    <t>小便冲水阀</t>
  </si>
  <si>
    <t>杯式</t>
  </si>
  <si>
    <t>水龙头阀芯</t>
  </si>
  <si>
    <t>摇摆龙头</t>
  </si>
  <si>
    <t>五孔插座</t>
  </si>
  <si>
    <t>单控开关</t>
  </si>
  <si>
    <t>插销</t>
  </si>
  <si>
    <t>漏电3P空开</t>
  </si>
  <si>
    <t>三角阀</t>
  </si>
  <si>
    <t>高压管</t>
  </si>
  <si>
    <t>25cm</t>
  </si>
  <si>
    <t>不锈钢拉手</t>
  </si>
  <si>
    <t>32截止阀</t>
  </si>
  <si>
    <t>双舌弹子外装门锁</t>
  </si>
  <si>
    <t>球形门锁</t>
  </si>
  <si>
    <t>办公室锁壳</t>
  </si>
  <si>
    <t>直角片</t>
  </si>
  <si>
    <t>串</t>
  </si>
  <si>
    <t>窗子拉手</t>
  </si>
  <si>
    <t>蒸馏器</t>
  </si>
  <si>
    <t>切割片</t>
  </si>
  <si>
    <t>声控</t>
  </si>
  <si>
    <t>木螺丝</t>
  </si>
  <si>
    <t>自攻螺丝</t>
  </si>
  <si>
    <t>磨刀器</t>
  </si>
  <si>
    <t>刀片</t>
  </si>
  <si>
    <t>水龙头</t>
  </si>
  <si>
    <t>插头</t>
  </si>
  <si>
    <t>转换器</t>
  </si>
  <si>
    <t>卫生间浮球套</t>
  </si>
  <si>
    <t>生料带</t>
  </si>
  <si>
    <t>胶带</t>
  </si>
  <si>
    <t>角磨片</t>
  </si>
  <si>
    <t>口罩</t>
  </si>
  <si>
    <t>卫生间拉手</t>
  </si>
  <si>
    <t>对</t>
  </si>
  <si>
    <t>T5灯管</t>
  </si>
  <si>
    <t>跟</t>
  </si>
  <si>
    <t>25球阀</t>
  </si>
  <si>
    <t>防盗锁</t>
  </si>
  <si>
    <t>电子</t>
  </si>
  <si>
    <t>水龙头帽子</t>
  </si>
  <si>
    <t>消防指示牌灯管</t>
  </si>
  <si>
    <t>遥控钥匙</t>
  </si>
  <si>
    <t>高压胶布</t>
  </si>
  <si>
    <t>电胶布</t>
  </si>
  <si>
    <t>彩旗条</t>
  </si>
  <si>
    <t>5w节能灯</t>
  </si>
  <si>
    <t>20水龙头</t>
  </si>
  <si>
    <t>消毒柜灯管</t>
  </si>
  <si>
    <t>红漆</t>
  </si>
  <si>
    <t>黑漆</t>
  </si>
  <si>
    <t>户外防腐木板</t>
  </si>
  <si>
    <t>不锈钢灰油漆</t>
  </si>
  <si>
    <t>南孚电池（七号）</t>
  </si>
  <si>
    <t>南孚电池（五号）</t>
  </si>
  <si>
    <t>稀释剂</t>
  </si>
  <si>
    <t>砂板</t>
  </si>
  <si>
    <t>刷子</t>
  </si>
  <si>
    <t>4冲程机油</t>
  </si>
  <si>
    <t>国旗</t>
  </si>
  <si>
    <t>铲刀</t>
  </si>
  <si>
    <t>2冲程机油</t>
  </si>
  <si>
    <t>双用三角阀</t>
  </si>
  <si>
    <t>空开2-4</t>
  </si>
  <si>
    <t>空开盒</t>
  </si>
  <si>
    <t>单u型不锈钢发热管</t>
  </si>
  <si>
    <t>内接直接</t>
  </si>
  <si>
    <t>胶管</t>
  </si>
  <si>
    <t>煤气管子</t>
  </si>
  <si>
    <t>米</t>
  </si>
  <si>
    <t>启动弹簧</t>
  </si>
  <si>
    <t>加长水嘴</t>
  </si>
  <si>
    <t>35球阀</t>
  </si>
  <si>
    <t>水不漏</t>
  </si>
  <si>
    <t>黑龙潭服务中心 2023 年 5月仓库物资明细表</t>
  </si>
  <si>
    <t>2110种类：干货调料                                                                                                                      2023 年 5月 31 日</t>
  </si>
  <si>
    <t>小町米</t>
  </si>
  <si>
    <t>金龙鱼花生调和油</t>
  </si>
  <si>
    <t>福临门一级菜籽油（新新品）</t>
  </si>
  <si>
    <t>4*5L</t>
  </si>
  <si>
    <t>福临门葵花原香调和油（新新品）</t>
  </si>
  <si>
    <t>金菜花菜籽油</t>
  </si>
  <si>
    <t>福临门纯香菜籽油</t>
  </si>
  <si>
    <t xml:space="preserve">十三香 </t>
  </si>
  <si>
    <t>十三香45</t>
  </si>
  <si>
    <t>东古一品鲜酱油</t>
  </si>
  <si>
    <t>1*12</t>
  </si>
  <si>
    <t>拓东甜酱油</t>
  </si>
  <si>
    <t>泰国甜辣酱</t>
  </si>
  <si>
    <t>海天鲜味生抽</t>
  </si>
  <si>
    <t>500ml*12</t>
  </si>
  <si>
    <t>千禾特鲜生抽酱油</t>
  </si>
  <si>
    <t>12瓶/件</t>
  </si>
  <si>
    <t>500ml海天威极生抽酱油</t>
  </si>
  <si>
    <t>千禾500ml窖醋3年</t>
  </si>
  <si>
    <t>500ml千禾醋</t>
  </si>
  <si>
    <t>12瓶/件/75</t>
  </si>
  <si>
    <t>东古蚝油</t>
  </si>
  <si>
    <t>12瓶*1件*54</t>
  </si>
  <si>
    <t>白皮花生</t>
  </si>
  <si>
    <t>KG</t>
  </si>
  <si>
    <t>白花生（散装）</t>
  </si>
  <si>
    <t>白象牌加碘盐</t>
  </si>
  <si>
    <t>500g/袋</t>
  </si>
  <si>
    <t>500g白象盐（50袋/件）</t>
  </si>
  <si>
    <t>（50袋/件）</t>
  </si>
  <si>
    <t>黄豆</t>
  </si>
  <si>
    <t>25kg*1</t>
  </si>
  <si>
    <t>干辣椒</t>
  </si>
  <si>
    <t>干辣椒节</t>
  </si>
  <si>
    <t>丘北辣子面（粗）</t>
  </si>
  <si>
    <t>丘北辣子面（细）</t>
  </si>
  <si>
    <t>八角粉</t>
  </si>
  <si>
    <t>八角</t>
  </si>
  <si>
    <t>五香卤粉</t>
  </si>
  <si>
    <t>干香菇</t>
  </si>
  <si>
    <t>香菇角</t>
  </si>
  <si>
    <t>丽通豆瓣</t>
  </si>
  <si>
    <t>950G美乐香辣酱</t>
  </si>
  <si>
    <t>仓泰紫菜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</si>
  <si>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80g金珠龙口粉丝</t>
    </r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</si>
  <si>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*60</t>
    </r>
  </si>
  <si>
    <t>1kg新平腌菜</t>
  </si>
  <si>
    <t xml:space="preserve">1KG建林弥渡腌菜菜 </t>
  </si>
  <si>
    <t>15包/件/85</t>
  </si>
  <si>
    <t xml:space="preserve">908g昆轩味精（粉） </t>
  </si>
  <si>
    <t>908*10</t>
  </si>
  <si>
    <t>50KG白糖（散装）</t>
  </si>
  <si>
    <t>1KG杨广面条</t>
  </si>
  <si>
    <t>20包/件</t>
  </si>
  <si>
    <t>480家乐浓缩火腿汁</t>
  </si>
  <si>
    <t>浓缩鸡汁调味</t>
  </si>
  <si>
    <t xml:space="preserve"> </t>
  </si>
  <si>
    <t>黑芝麻</t>
  </si>
  <si>
    <t>白芝麻</t>
  </si>
  <si>
    <t>青花椒</t>
  </si>
  <si>
    <t>芝麻油</t>
  </si>
  <si>
    <t>芝麻调味料</t>
  </si>
  <si>
    <t>24KG冰糖（散装）</t>
  </si>
  <si>
    <t>小米</t>
  </si>
  <si>
    <t>绿豆</t>
  </si>
  <si>
    <t>胡椒粒</t>
  </si>
  <si>
    <t>360g红源老家麻辣香1+1</t>
  </si>
  <si>
    <t>1*20</t>
  </si>
  <si>
    <t>酸辣鲜露</t>
  </si>
  <si>
    <t>1*6</t>
  </si>
  <si>
    <t>千和白醋</t>
  </si>
  <si>
    <t>云友白醋精</t>
  </si>
  <si>
    <t>500ml*20</t>
  </si>
  <si>
    <t>青山不老木姜子油</t>
  </si>
  <si>
    <t>1*4</t>
  </si>
  <si>
    <t>550g劲霸汤皇</t>
  </si>
  <si>
    <t>350g美乐麻辣酱</t>
  </si>
  <si>
    <t>1*24</t>
  </si>
  <si>
    <t>片碱</t>
  </si>
  <si>
    <t>210g老干妈风味水豆鼓</t>
  </si>
  <si>
    <t>280g老干妈风味豆制辣椒</t>
  </si>
  <si>
    <t>红源老家黄焖鸡调料</t>
  </si>
  <si>
    <t>1*50</t>
  </si>
  <si>
    <t>150g金牧哥麻辣鱼</t>
  </si>
  <si>
    <t>豌豆粉</t>
  </si>
  <si>
    <t>420g星益豌豆粉</t>
  </si>
  <si>
    <t>150g三五火锅底料</t>
  </si>
  <si>
    <t>番茄酱</t>
  </si>
  <si>
    <t>劲霸牛肉汁</t>
  </si>
  <si>
    <t>千禾五香料酒</t>
  </si>
  <si>
    <t>501ml/瓶</t>
  </si>
  <si>
    <t>500ml云友绍兴料酒</t>
  </si>
  <si>
    <t>3KG狮宝吉士粉</t>
  </si>
  <si>
    <t>豆腐皮</t>
  </si>
  <si>
    <t>盐焗鸡粉</t>
  </si>
  <si>
    <t>元宝红糖（散装）</t>
  </si>
  <si>
    <t>kg</t>
  </si>
  <si>
    <t>500g家乐青花椒麻辣酱</t>
  </si>
  <si>
    <t>454g独风轩烧烤香王</t>
  </si>
  <si>
    <t>东古大红浙醋</t>
  </si>
  <si>
    <t>610东古浙醋</t>
  </si>
  <si>
    <t>610ml*12</t>
  </si>
  <si>
    <t>1KG家乐浓缩鸡汁调味料</t>
  </si>
  <si>
    <t>1kg*6</t>
  </si>
  <si>
    <t>468g家乐鲜麻辣鲜露调味料</t>
  </si>
  <si>
    <t>500ml川芝林鲜藤椒</t>
  </si>
  <si>
    <t>皂角米</t>
  </si>
  <si>
    <t>大枣</t>
  </si>
  <si>
    <t>银耳</t>
  </si>
  <si>
    <t>孜然粉</t>
  </si>
  <si>
    <t>糯米</t>
  </si>
  <si>
    <t>洗洁精</t>
  </si>
  <si>
    <t>香茅草</t>
  </si>
  <si>
    <t>400g港东牌蒜香粉</t>
  </si>
  <si>
    <t>400g港东牌黄姜粉</t>
  </si>
  <si>
    <t>港东牌黄姜粉</t>
  </si>
  <si>
    <t>草果</t>
  </si>
  <si>
    <t>肉蔻</t>
  </si>
  <si>
    <t>甘草</t>
  </si>
  <si>
    <t>牟定天台油腐乳</t>
  </si>
  <si>
    <t>1*8</t>
  </si>
  <si>
    <t>海天特级一品鲜酱油</t>
  </si>
  <si>
    <t>海天一品鲜</t>
  </si>
  <si>
    <t>海天老抽王</t>
  </si>
  <si>
    <t>草菇老抽</t>
  </si>
  <si>
    <t>500ml东古老抽酱油</t>
  </si>
  <si>
    <t>500ml东古生抽酱油</t>
  </si>
  <si>
    <t>50g自家卤川味卤料</t>
  </si>
  <si>
    <t>410ml李锦记蒸鱼豉油</t>
  </si>
  <si>
    <t>410ml*12</t>
  </si>
  <si>
    <t>干黄花菜</t>
  </si>
  <si>
    <t xml:space="preserve">野阳专用鸡精 </t>
  </si>
  <si>
    <t>1*10</t>
  </si>
  <si>
    <t>鑫盛达猪肉粉</t>
  </si>
  <si>
    <t>500g鑫盛达骨髓鸡味精粉</t>
  </si>
  <si>
    <t>500g*24</t>
  </si>
  <si>
    <t>淀粉</t>
  </si>
  <si>
    <t>小粉</t>
  </si>
  <si>
    <t>白糖粉</t>
  </si>
  <si>
    <t>小木耳</t>
  </si>
  <si>
    <t>大木耳</t>
  </si>
  <si>
    <t>厨师帽</t>
  </si>
  <si>
    <t>紫米</t>
  </si>
  <si>
    <t>香叶</t>
  </si>
  <si>
    <t>劲霸柠檬汁</t>
  </si>
  <si>
    <t>劲霸橙汁</t>
  </si>
  <si>
    <t>虾米</t>
  </si>
  <si>
    <t>18KG汤池老酱</t>
  </si>
  <si>
    <t>玉米粒</t>
  </si>
  <si>
    <t>马兰小苏打</t>
  </si>
  <si>
    <t>1*40</t>
  </si>
  <si>
    <t>糊辣椒面（散装）</t>
  </si>
  <si>
    <t>420g星益玫瑰糖</t>
  </si>
  <si>
    <t>丘北蓝莓酱</t>
  </si>
  <si>
    <t>麦子</t>
  </si>
  <si>
    <t>70g乌江鲜脆菜丝</t>
  </si>
  <si>
    <t>雪花面粉</t>
  </si>
  <si>
    <t>中精面粉</t>
  </si>
  <si>
    <t>白糖</t>
  </si>
  <si>
    <t>千克</t>
  </si>
  <si>
    <t>香菇</t>
  </si>
  <si>
    <t>白玉兰面粉</t>
  </si>
  <si>
    <t>面包粉</t>
  </si>
  <si>
    <t>猪油（4.5公斤）</t>
  </si>
  <si>
    <t>安琪酵母</t>
  </si>
  <si>
    <t>泡打粉</t>
  </si>
  <si>
    <t>豆沙</t>
  </si>
  <si>
    <t>玉米粉</t>
  </si>
  <si>
    <t>500g雀巢全脂奶粉</t>
  </si>
  <si>
    <t>桂皮</t>
  </si>
  <si>
    <t>鸡蛋</t>
  </si>
  <si>
    <t>白袋子（20公分）</t>
  </si>
  <si>
    <t>白袋子（28公分）</t>
  </si>
  <si>
    <t>可可粉</t>
  </si>
  <si>
    <t>白袋子</t>
  </si>
  <si>
    <t>玫瑰糖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</si>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</sst>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_ "/>
    <numFmt numFmtId="178" formatCode="0.00_ "/>
    <numFmt numFmtId="179" formatCode="0_);[Red]\(0\)"/>
    <numFmt numFmtId="180" formatCode="0.00_);[Red]\(0.00\)"/>
    <numFmt numFmtId="181" formatCode="0.0000_ "/>
    <numFmt numFmtId="182" formatCode="0.0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27" fillId="20" borderId="10" applyNumberFormat="0" applyAlignment="0" applyProtection="0">
      <alignment vertical="center"/>
    </xf>
    <xf numFmtId="0" fontId="28" fillId="21" borderId="15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</cellStyleXfs>
  <cellXfs count="201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>
      <alignment vertical="center"/>
    </xf>
    <xf numFmtId="176" fontId="2" fillId="0" borderId="0" xfId="0" applyNumberFormat="1" applyFont="1" applyFill="1">
      <alignment vertical="center"/>
    </xf>
    <xf numFmtId="177" fontId="0" fillId="3" borderId="0" xfId="0" applyNumberFormat="1" applyFill="1">
      <alignment vertical="center"/>
    </xf>
    <xf numFmtId="0" fontId="0" fillId="3" borderId="0" xfId="0" applyFill="1">
      <alignment vertical="center"/>
    </xf>
    <xf numFmtId="178" fontId="3" fillId="0" borderId="1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178" fontId="4" fillId="0" borderId="4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8" fontId="4" fillId="3" borderId="5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178" fontId="4" fillId="0" borderId="6" xfId="0" applyNumberFormat="1" applyFont="1" applyFill="1" applyBorder="1" applyAlignment="1">
      <alignment horizontal="center" vertical="center"/>
    </xf>
    <xf numFmtId="179" fontId="4" fillId="2" borderId="7" xfId="0" applyNumberFormat="1" applyFont="1" applyFill="1" applyBorder="1" applyAlignment="1">
      <alignment horizontal="center" vertical="center"/>
    </xf>
    <xf numFmtId="178" fontId="4" fillId="3" borderId="7" xfId="0" applyNumberFormat="1" applyFont="1" applyFill="1" applyBorder="1" applyAlignment="1">
      <alignment horizontal="center" vertical="center"/>
    </xf>
    <xf numFmtId="179" fontId="4" fillId="0" borderId="7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8" fontId="5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178" fontId="3" fillId="3" borderId="0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177" fontId="4" fillId="0" borderId="5" xfId="0" applyNumberFormat="1" applyFont="1" applyFill="1" applyBorder="1" applyAlignment="1">
      <alignment horizontal="center" vertical="center"/>
    </xf>
    <xf numFmtId="180" fontId="4" fillId="0" borderId="2" xfId="0" applyNumberFormat="1" applyFont="1" applyFill="1" applyBorder="1" applyAlignment="1">
      <alignment horizontal="center" vertical="center"/>
    </xf>
    <xf numFmtId="178" fontId="4" fillId="4" borderId="5" xfId="0" applyNumberFormat="1" applyFont="1" applyFill="1" applyBorder="1" applyAlignment="1">
      <alignment horizontal="center" vertical="center"/>
    </xf>
    <xf numFmtId="178" fontId="4" fillId="5" borderId="2" xfId="0" applyNumberFormat="1" applyFont="1" applyFill="1" applyBorder="1" applyAlignment="1">
      <alignment horizontal="center" vertical="center"/>
    </xf>
    <xf numFmtId="178" fontId="4" fillId="5" borderId="5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179" fontId="4" fillId="4" borderId="7" xfId="0" applyNumberFormat="1" applyFont="1" applyFill="1" applyBorder="1" applyAlignment="1">
      <alignment horizontal="center" vertical="center"/>
    </xf>
    <xf numFmtId="179" fontId="4" fillId="5" borderId="7" xfId="0" applyNumberFormat="1" applyFont="1" applyFill="1" applyBorder="1" applyAlignment="1">
      <alignment horizontal="center" vertical="center"/>
    </xf>
    <xf numFmtId="177" fontId="4" fillId="3" borderId="7" xfId="0" applyNumberFormat="1" applyFont="1" applyFill="1" applyBorder="1" applyAlignment="1">
      <alignment horizontal="center" vertical="center"/>
    </xf>
    <xf numFmtId="177" fontId="5" fillId="0" borderId="7" xfId="0" applyNumberFormat="1" applyFont="1" applyFill="1" applyBorder="1" applyAlignment="1">
      <alignment horizontal="center" vertical="center"/>
    </xf>
    <xf numFmtId="177" fontId="5" fillId="3" borderId="7" xfId="0" applyNumberFormat="1" applyFont="1" applyFill="1" applyBorder="1" applyAlignment="1">
      <alignment horizontal="center"/>
    </xf>
    <xf numFmtId="178" fontId="5" fillId="3" borderId="7" xfId="0" applyNumberFormat="1" applyFont="1" applyFill="1" applyBorder="1" applyAlignment="1">
      <alignment horizontal="center" vertical="center"/>
    </xf>
    <xf numFmtId="178" fontId="4" fillId="0" borderId="7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81" fontId="4" fillId="0" borderId="7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178" fontId="5" fillId="2" borderId="7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177" fontId="7" fillId="0" borderId="7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78" fontId="8" fillId="0" borderId="7" xfId="0" applyNumberFormat="1" applyFont="1" applyFill="1" applyBorder="1" applyAlignment="1">
      <alignment horizontal="center" vertical="center" wrapText="1"/>
    </xf>
    <xf numFmtId="178" fontId="8" fillId="3" borderId="7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0" fillId="2" borderId="0" xfId="0" applyFill="1" applyAlignment="1">
      <alignment vertical="center"/>
    </xf>
    <xf numFmtId="177" fontId="8" fillId="3" borderId="7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/>
    <xf numFmtId="176" fontId="1" fillId="0" borderId="0" xfId="0" applyNumberFormat="1" applyFont="1" applyFill="1" applyBorder="1" applyAlignment="1"/>
    <xf numFmtId="177" fontId="1" fillId="3" borderId="0" xfId="0" applyNumberFormat="1" applyFont="1" applyFill="1" applyBorder="1" applyAlignment="1"/>
    <xf numFmtId="178" fontId="1" fillId="3" borderId="0" xfId="0" applyNumberFormat="1" applyFont="1" applyFill="1" applyBorder="1" applyAlignment="1"/>
    <xf numFmtId="0" fontId="1" fillId="3" borderId="0" xfId="0" applyFont="1" applyFill="1" applyBorder="1" applyAlignment="1"/>
    <xf numFmtId="177" fontId="0" fillId="0" borderId="0" xfId="0" applyNumberForma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7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178" fontId="0" fillId="0" borderId="0" xfId="0" applyNumberFormat="1">
      <alignment vertical="center"/>
    </xf>
    <xf numFmtId="0" fontId="4" fillId="0" borderId="0" xfId="0" applyFont="1" applyFill="1" applyBorder="1" applyAlignment="1">
      <alignment horizontal="left" vertical="center"/>
    </xf>
    <xf numFmtId="178" fontId="4" fillId="0" borderId="0" xfId="0" applyNumberFormat="1" applyFont="1" applyFill="1" applyBorder="1" applyAlignment="1">
      <alignment horizontal="left" vertical="center"/>
    </xf>
    <xf numFmtId="49" fontId="4" fillId="0" borderId="7" xfId="0" applyNumberFormat="1" applyFont="1" applyFill="1" applyBorder="1" applyAlignment="1">
      <alignment horizontal="center" vertical="center" wrapText="1"/>
    </xf>
    <xf numFmtId="178" fontId="4" fillId="0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78" fontId="4" fillId="3" borderId="7" xfId="0" applyNumberFormat="1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179" fontId="4" fillId="3" borderId="7" xfId="0" applyNumberFormat="1" applyFont="1" applyFill="1" applyBorder="1" applyAlignment="1">
      <alignment horizontal="center" vertical="center" wrapText="1"/>
    </xf>
    <xf numFmtId="179" fontId="4" fillId="7" borderId="7" xfId="0" applyNumberFormat="1" applyFont="1" applyFill="1" applyBorder="1" applyAlignment="1">
      <alignment horizontal="center" vertical="center" wrapText="1"/>
    </xf>
    <xf numFmtId="31" fontId="4" fillId="0" borderId="0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178" fontId="4" fillId="7" borderId="7" xfId="0" applyNumberFormat="1" applyFont="1" applyFill="1" applyBorder="1" applyAlignment="1">
      <alignment horizontal="center" vertical="center" wrapText="1"/>
    </xf>
    <xf numFmtId="180" fontId="4" fillId="8" borderId="7" xfId="0" applyNumberFormat="1" applyFont="1" applyFill="1" applyBorder="1" applyAlignment="1">
      <alignment horizontal="center" vertical="center" wrapText="1"/>
    </xf>
    <xf numFmtId="178" fontId="4" fillId="8" borderId="7" xfId="0" applyNumberFormat="1" applyFont="1" applyFill="1" applyBorder="1" applyAlignment="1">
      <alignment horizontal="center" vertical="center" wrapText="1"/>
    </xf>
    <xf numFmtId="178" fontId="4" fillId="9" borderId="7" xfId="0" applyNumberFormat="1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178" fontId="4" fillId="10" borderId="7" xfId="0" applyNumberFormat="1" applyFont="1" applyFill="1" applyBorder="1" applyAlignment="1">
      <alignment horizontal="center" vertical="center" wrapText="1"/>
    </xf>
    <xf numFmtId="179" fontId="4" fillId="8" borderId="7" xfId="0" applyNumberFormat="1" applyFont="1" applyFill="1" applyBorder="1" applyAlignment="1">
      <alignment horizontal="center" vertical="center" wrapText="1"/>
    </xf>
    <xf numFmtId="179" fontId="4" fillId="9" borderId="7" xfId="0" applyNumberFormat="1" applyFont="1" applyFill="1" applyBorder="1" applyAlignment="1">
      <alignment horizontal="center" vertical="center" wrapText="1"/>
    </xf>
    <xf numFmtId="179" fontId="4" fillId="10" borderId="7" xfId="0" applyNumberFormat="1" applyFont="1" applyFill="1" applyBorder="1" applyAlignment="1">
      <alignment horizontal="center" vertical="center" wrapText="1"/>
    </xf>
    <xf numFmtId="179" fontId="5" fillId="2" borderId="7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0" borderId="7" xfId="0" applyFont="1" applyFill="1" applyBorder="1" applyAlignment="1"/>
    <xf numFmtId="0" fontId="4" fillId="0" borderId="5" xfId="0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178" fontId="4" fillId="2" borderId="7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8" fontId="4" fillId="3" borderId="7" xfId="0" applyNumberFormat="1" applyFont="1" applyFill="1" applyBorder="1" applyAlignment="1"/>
    <xf numFmtId="0" fontId="5" fillId="3" borderId="7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/>
    <xf numFmtId="178" fontId="1" fillId="0" borderId="0" xfId="0" applyNumberFormat="1" applyFont="1" applyFill="1" applyBorder="1" applyAlignment="1"/>
    <xf numFmtId="0" fontId="4" fillId="0" borderId="7" xfId="0" applyFont="1" applyFill="1" applyBorder="1" applyAlignment="1"/>
    <xf numFmtId="0" fontId="4" fillId="2" borderId="7" xfId="0" applyFont="1" applyFill="1" applyBorder="1" applyAlignment="1"/>
    <xf numFmtId="0" fontId="0" fillId="0" borderId="0" xfId="0" applyAlignment="1">
      <alignment horizontal="left" vertical="center"/>
    </xf>
    <xf numFmtId="49" fontId="4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/>
    </xf>
    <xf numFmtId="43" fontId="10" fillId="0" borderId="7" xfId="0" applyNumberFormat="1" applyFont="1" applyFill="1" applyBorder="1" applyAlignment="1">
      <alignment horizontal="center"/>
    </xf>
    <xf numFmtId="180" fontId="10" fillId="0" borderId="7" xfId="0" applyNumberFormat="1" applyFont="1" applyFill="1" applyBorder="1" applyAlignment="1">
      <alignment horizontal="center"/>
    </xf>
    <xf numFmtId="179" fontId="10" fillId="0" borderId="7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43" fontId="10" fillId="2" borderId="7" xfId="0" applyNumberFormat="1" applyFont="1" applyFill="1" applyBorder="1" applyAlignment="1">
      <alignment horizontal="center"/>
    </xf>
    <xf numFmtId="43" fontId="10" fillId="2" borderId="5" xfId="0" applyNumberFormat="1" applyFont="1" applyFill="1" applyBorder="1" applyAlignment="1">
      <alignment horizontal="center"/>
    </xf>
    <xf numFmtId="180" fontId="10" fillId="2" borderId="7" xfId="0" applyNumberFormat="1" applyFont="1" applyFill="1" applyBorder="1" applyAlignment="1">
      <alignment horizontal="center"/>
    </xf>
    <xf numFmtId="179" fontId="10" fillId="2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178" fontId="8" fillId="2" borderId="0" xfId="0" applyNumberFormat="1" applyFont="1" applyFill="1" applyBorder="1" applyAlignment="1">
      <alignment horizontal="center" vertical="center" wrapText="1"/>
    </xf>
    <xf numFmtId="178" fontId="11" fillId="2" borderId="0" xfId="0" applyNumberFormat="1" applyFont="1" applyFill="1" applyBorder="1" applyAlignment="1"/>
    <xf numFmtId="0" fontId="12" fillId="2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left"/>
    </xf>
    <xf numFmtId="180" fontId="4" fillId="0" borderId="7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179" fontId="5" fillId="0" borderId="7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left"/>
    </xf>
    <xf numFmtId="176" fontId="10" fillId="0" borderId="7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179" fontId="8" fillId="2" borderId="0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left"/>
    </xf>
    <xf numFmtId="0" fontId="0" fillId="0" borderId="0" xfId="0" applyFill="1" applyAlignment="1">
      <alignment horizontal="left" vertical="center"/>
    </xf>
    <xf numFmtId="182" fontId="0" fillId="0" borderId="0" xfId="0" applyNumberFormat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left" vertical="center" indent="1"/>
    </xf>
    <xf numFmtId="178" fontId="3" fillId="0" borderId="7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182" fontId="4" fillId="3" borderId="7" xfId="0" applyNumberFormat="1" applyFont="1" applyFill="1" applyBorder="1" applyAlignment="1">
      <alignment horizontal="center" vertical="center"/>
    </xf>
    <xf numFmtId="179" fontId="4" fillId="7" borderId="7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/>
    </xf>
    <xf numFmtId="49" fontId="10" fillId="2" borderId="6" xfId="0" applyNumberFormat="1" applyFont="1" applyFill="1" applyBorder="1" applyAlignment="1">
      <alignment horizontal="center" vertical="center"/>
    </xf>
    <xf numFmtId="180" fontId="10" fillId="2" borderId="6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wrapText="1"/>
    </xf>
    <xf numFmtId="0" fontId="10" fillId="2" borderId="9" xfId="0" applyFont="1" applyFill="1" applyBorder="1" applyAlignment="1">
      <alignment horizontal="center"/>
    </xf>
    <xf numFmtId="0" fontId="4" fillId="2" borderId="0" xfId="0" applyFont="1" applyFill="1" applyBorder="1" applyAlignment="1"/>
    <xf numFmtId="43" fontId="10" fillId="2" borderId="9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82" fontId="4" fillId="3" borderId="7" xfId="0" applyNumberFormat="1" applyFont="1" applyFill="1" applyBorder="1" applyAlignment="1">
      <alignment horizontal="center" vertical="center" wrapText="1"/>
    </xf>
    <xf numFmtId="182" fontId="4" fillId="2" borderId="0" xfId="0" applyNumberFormat="1" applyFont="1" applyFill="1" applyBorder="1" applyAlignment="1"/>
    <xf numFmtId="14" fontId="4" fillId="2" borderId="0" xfId="0" applyNumberFormat="1" applyFont="1" applyFill="1" applyBorder="1" applyAlignment="1"/>
    <xf numFmtId="182" fontId="0" fillId="0" borderId="0" xfId="0" applyNumberFormat="1" applyFill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178" fontId="4" fillId="7" borderId="7" xfId="0" applyNumberFormat="1" applyFont="1" applyFill="1" applyBorder="1" applyAlignment="1">
      <alignment horizontal="center" vertical="center"/>
    </xf>
    <xf numFmtId="180" fontId="4" fillId="4" borderId="7" xfId="0" applyNumberFormat="1" applyFont="1" applyFill="1" applyBorder="1" applyAlignment="1">
      <alignment horizontal="center" vertical="center"/>
    </xf>
    <xf numFmtId="178" fontId="4" fillId="4" borderId="7" xfId="0" applyNumberFormat="1" applyFont="1" applyFill="1" applyBorder="1" applyAlignment="1">
      <alignment horizontal="center" vertical="center"/>
    </xf>
    <xf numFmtId="178" fontId="4" fillId="5" borderId="7" xfId="0" applyNumberFormat="1" applyFont="1" applyFill="1" applyBorder="1" applyAlignment="1">
      <alignment horizontal="center" vertical="center"/>
    </xf>
    <xf numFmtId="0" fontId="4" fillId="10" borderId="7" xfId="0" applyFont="1" applyFill="1" applyBorder="1" applyAlignment="1">
      <alignment horizontal="center" vertical="center"/>
    </xf>
    <xf numFmtId="178" fontId="4" fillId="10" borderId="7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6" fontId="4" fillId="4" borderId="7" xfId="0" applyNumberFormat="1" applyFont="1" applyFill="1" applyBorder="1" applyAlignment="1">
      <alignment horizontal="center" vertical="center"/>
    </xf>
    <xf numFmtId="176" fontId="4" fillId="10" borderId="7" xfId="0" applyNumberFormat="1" applyFont="1" applyFill="1" applyBorder="1" applyAlignment="1">
      <alignment horizontal="left" vertical="center" indent="1"/>
    </xf>
    <xf numFmtId="176" fontId="10" fillId="2" borderId="7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left" indent="1"/>
    </xf>
    <xf numFmtId="0" fontId="4" fillId="2" borderId="7" xfId="0" applyFont="1" applyFill="1" applyBorder="1" applyAlignment="1">
      <alignment horizontal="center"/>
    </xf>
    <xf numFmtId="176" fontId="4" fillId="2" borderId="0" xfId="0" applyNumberFormat="1" applyFont="1" applyFill="1" applyBorder="1" applyAlignment="1"/>
    <xf numFmtId="176" fontId="4" fillId="2" borderId="0" xfId="0" applyNumberFormat="1" applyFont="1" applyFill="1" applyBorder="1" applyAlignment="1">
      <alignment horizontal="left" indent="1"/>
    </xf>
    <xf numFmtId="178" fontId="4" fillId="2" borderId="0" xfId="0" applyNumberFormat="1" applyFont="1" applyFill="1" applyBorder="1" applyAlignment="1"/>
    <xf numFmtId="176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horizontal="left" vertical="center" inden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3"/>
  <sheetViews>
    <sheetView topLeftCell="A10" workbookViewId="0">
      <selection activeCell="F50" sqref="F50"/>
    </sheetView>
  </sheetViews>
  <sheetFormatPr defaultColWidth="9" defaultRowHeight="13.5"/>
  <cols>
    <col min="1" max="1" width="6.125" customWidth="1"/>
    <col min="2" max="2" width="18.5" customWidth="1"/>
    <col min="3" max="3" width="8.88333333333333" customWidth="1"/>
    <col min="4" max="4" width="7.88333333333333" customWidth="1"/>
    <col min="5" max="5" width="9.66666666666667" customWidth="1"/>
    <col min="6" max="6" width="6.875" style="160" customWidth="1"/>
    <col min="7" max="7" width="10" customWidth="1"/>
    <col min="8" max="8" width="8.125" customWidth="1"/>
    <col min="9" max="9" width="10.4416666666667" customWidth="1"/>
    <col min="10" max="10" width="7.375" style="161" customWidth="1"/>
    <col min="11" max="11" width="7.5" customWidth="1"/>
    <col min="12" max="12" width="8.375" customWidth="1"/>
    <col min="13" max="13" width="8.33333333333333" customWidth="1"/>
    <col min="14" max="14" width="9.25" style="162" customWidth="1"/>
    <col min="15" max="15" width="12.1083333333333" customWidth="1"/>
    <col min="16" max="16" width="8.875" customWidth="1"/>
  </cols>
  <sheetData>
    <row r="1" ht="18.75" spans="1:17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2"/>
    </row>
    <row r="2" ht="30" customHeight="1" spans="1:17">
      <c r="A2" s="164" t="s">
        <v>1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83"/>
      <c r="Q2" s="2"/>
    </row>
    <row r="3" spans="1:17">
      <c r="A3" s="31" t="s">
        <v>2</v>
      </c>
      <c r="B3" s="31" t="s">
        <v>3</v>
      </c>
      <c r="C3" s="128" t="s">
        <v>4</v>
      </c>
      <c r="D3" s="31" t="s">
        <v>5</v>
      </c>
      <c r="E3" s="61" t="s">
        <v>6</v>
      </c>
      <c r="F3" s="166" t="s">
        <v>7</v>
      </c>
      <c r="G3" s="25"/>
      <c r="H3" s="167" t="s">
        <v>8</v>
      </c>
      <c r="I3" s="184"/>
      <c r="J3" s="185" t="s">
        <v>9</v>
      </c>
      <c r="K3" s="186"/>
      <c r="L3" s="187" t="s">
        <v>10</v>
      </c>
      <c r="M3" s="187"/>
      <c r="N3" s="188" t="s">
        <v>11</v>
      </c>
      <c r="O3" s="189"/>
      <c r="P3" s="190" t="s">
        <v>12</v>
      </c>
      <c r="Q3" s="2"/>
    </row>
    <row r="4" spans="1:17">
      <c r="A4" s="31"/>
      <c r="B4" s="31"/>
      <c r="C4" s="128"/>
      <c r="D4" s="31"/>
      <c r="E4" s="61"/>
      <c r="F4" s="168" t="s">
        <v>13</v>
      </c>
      <c r="G4" s="25" t="s">
        <v>14</v>
      </c>
      <c r="H4" s="169" t="s">
        <v>13</v>
      </c>
      <c r="I4" s="184" t="s">
        <v>15</v>
      </c>
      <c r="J4" s="191" t="s">
        <v>16</v>
      </c>
      <c r="K4" s="55" t="s">
        <v>15</v>
      </c>
      <c r="L4" s="56" t="s">
        <v>16</v>
      </c>
      <c r="M4" s="56" t="s">
        <v>15</v>
      </c>
      <c r="N4" s="192" t="s">
        <v>13</v>
      </c>
      <c r="O4" s="189" t="s">
        <v>14</v>
      </c>
      <c r="P4" s="190"/>
      <c r="Q4" s="2"/>
    </row>
    <row r="5" spans="1:17">
      <c r="A5" s="27">
        <v>1</v>
      </c>
      <c r="B5" s="170" t="s">
        <v>17</v>
      </c>
      <c r="C5" s="170"/>
      <c r="D5" s="134" t="s">
        <v>18</v>
      </c>
      <c r="E5" s="136">
        <v>7.5</v>
      </c>
      <c r="F5" s="29">
        <v>0</v>
      </c>
      <c r="G5" s="66">
        <v>0</v>
      </c>
      <c r="H5" s="137"/>
      <c r="I5" s="66">
        <f>E5*H5</f>
        <v>0</v>
      </c>
      <c r="J5" s="193"/>
      <c r="K5" s="30">
        <f>E5*J5</f>
        <v>0</v>
      </c>
      <c r="L5" s="30"/>
      <c r="M5" s="30">
        <f>E5*L5</f>
        <v>0</v>
      </c>
      <c r="N5" s="194">
        <f>F5+H5-J5-L5</f>
        <v>0</v>
      </c>
      <c r="O5" s="30">
        <f>G5+I5-K5-M5</f>
        <v>0</v>
      </c>
      <c r="P5" s="112"/>
      <c r="Q5" s="2"/>
    </row>
    <row r="6" spans="1:17">
      <c r="A6" s="27">
        <v>2</v>
      </c>
      <c r="B6" s="170" t="s">
        <v>19</v>
      </c>
      <c r="C6" s="170"/>
      <c r="D6" s="134" t="s">
        <v>18</v>
      </c>
      <c r="E6" s="136">
        <v>4</v>
      </c>
      <c r="F6" s="29">
        <v>0</v>
      </c>
      <c r="G6" s="66">
        <v>0</v>
      </c>
      <c r="H6" s="137"/>
      <c r="I6" s="66">
        <f t="shared" ref="I6:I48" si="0">E6*H6</f>
        <v>0</v>
      </c>
      <c r="J6" s="193"/>
      <c r="K6" s="30">
        <f t="shared" ref="K6:K48" si="1">E6*J6</f>
        <v>0</v>
      </c>
      <c r="L6" s="30"/>
      <c r="M6" s="30">
        <f t="shared" ref="M6:M48" si="2">E6*L6</f>
        <v>0</v>
      </c>
      <c r="N6" s="194">
        <f t="shared" ref="N6:N48" si="3">F6+H6-J6-L6</f>
        <v>0</v>
      </c>
      <c r="O6" s="30">
        <f t="shared" ref="O6:O48" si="4">G6+I6-K6-M6</f>
        <v>0</v>
      </c>
      <c r="P6" s="112"/>
      <c r="Q6" s="2"/>
    </row>
    <row r="7" spans="1:17">
      <c r="A7" s="27">
        <v>3</v>
      </c>
      <c r="B7" s="170" t="s">
        <v>20</v>
      </c>
      <c r="C7" s="134"/>
      <c r="D7" s="134" t="s">
        <v>18</v>
      </c>
      <c r="E7" s="136">
        <v>4</v>
      </c>
      <c r="F7" s="29">
        <v>0</v>
      </c>
      <c r="G7" s="66">
        <v>0</v>
      </c>
      <c r="H7" s="137"/>
      <c r="I7" s="66">
        <f t="shared" si="0"/>
        <v>0</v>
      </c>
      <c r="J7" s="193"/>
      <c r="K7" s="30">
        <f t="shared" si="1"/>
        <v>0</v>
      </c>
      <c r="L7" s="30"/>
      <c r="M7" s="30">
        <f t="shared" si="2"/>
        <v>0</v>
      </c>
      <c r="N7" s="194">
        <f t="shared" si="3"/>
        <v>0</v>
      </c>
      <c r="O7" s="30">
        <f t="shared" si="4"/>
        <v>0</v>
      </c>
      <c r="P7" s="113"/>
      <c r="Q7" s="2"/>
    </row>
    <row r="8" spans="1:17">
      <c r="A8" s="27">
        <v>4</v>
      </c>
      <c r="B8" s="170" t="s">
        <v>21</v>
      </c>
      <c r="C8" s="134"/>
      <c r="D8" s="134" t="s">
        <v>18</v>
      </c>
      <c r="E8" s="136">
        <v>7</v>
      </c>
      <c r="F8" s="29">
        <v>2</v>
      </c>
      <c r="G8" s="66">
        <v>14</v>
      </c>
      <c r="H8" s="137"/>
      <c r="I8" s="66">
        <f t="shared" si="0"/>
        <v>0</v>
      </c>
      <c r="J8" s="193"/>
      <c r="K8" s="30">
        <f t="shared" si="1"/>
        <v>0</v>
      </c>
      <c r="L8" s="30"/>
      <c r="M8" s="30">
        <f t="shared" si="2"/>
        <v>0</v>
      </c>
      <c r="N8" s="194">
        <f t="shared" si="3"/>
        <v>2</v>
      </c>
      <c r="O8" s="30">
        <f t="shared" si="4"/>
        <v>14</v>
      </c>
      <c r="P8" s="113"/>
      <c r="Q8" s="2"/>
    </row>
    <row r="9" spans="1:17">
      <c r="A9" s="27">
        <v>5</v>
      </c>
      <c r="B9" s="170" t="s">
        <v>22</v>
      </c>
      <c r="C9" s="134"/>
      <c r="D9" s="134" t="s">
        <v>18</v>
      </c>
      <c r="E9" s="136">
        <v>8</v>
      </c>
      <c r="F9" s="29">
        <v>0</v>
      </c>
      <c r="G9" s="66">
        <v>0</v>
      </c>
      <c r="H9" s="137"/>
      <c r="I9" s="66">
        <f t="shared" si="0"/>
        <v>0</v>
      </c>
      <c r="J9" s="193"/>
      <c r="K9" s="30">
        <f t="shared" si="1"/>
        <v>0</v>
      </c>
      <c r="L9" s="30"/>
      <c r="M9" s="30">
        <f t="shared" si="2"/>
        <v>0</v>
      </c>
      <c r="N9" s="194">
        <f t="shared" si="3"/>
        <v>0</v>
      </c>
      <c r="O9" s="30">
        <f t="shared" si="4"/>
        <v>0</v>
      </c>
      <c r="P9" s="112"/>
      <c r="Q9" s="2"/>
    </row>
    <row r="10" spans="1:17">
      <c r="A10" s="27">
        <v>6</v>
      </c>
      <c r="B10" s="170" t="s">
        <v>23</v>
      </c>
      <c r="C10" s="170"/>
      <c r="D10" s="134" t="s">
        <v>24</v>
      </c>
      <c r="E10" s="136">
        <v>0.67</v>
      </c>
      <c r="F10" s="29">
        <v>80</v>
      </c>
      <c r="G10" s="66">
        <v>53.6</v>
      </c>
      <c r="H10" s="137"/>
      <c r="I10" s="66">
        <f t="shared" si="0"/>
        <v>0</v>
      </c>
      <c r="J10" s="193"/>
      <c r="K10" s="30">
        <f t="shared" si="1"/>
        <v>0</v>
      </c>
      <c r="L10" s="30"/>
      <c r="M10" s="30">
        <f t="shared" si="2"/>
        <v>0</v>
      </c>
      <c r="N10" s="194">
        <f t="shared" si="3"/>
        <v>80</v>
      </c>
      <c r="O10" s="30">
        <f t="shared" si="4"/>
        <v>53.6</v>
      </c>
      <c r="P10" s="114"/>
      <c r="Q10" s="2"/>
    </row>
    <row r="11" spans="1:17">
      <c r="A11" s="27">
        <v>7</v>
      </c>
      <c r="B11" s="170" t="s">
        <v>25</v>
      </c>
      <c r="C11" s="134" t="s">
        <v>26</v>
      </c>
      <c r="D11" s="134" t="s">
        <v>27</v>
      </c>
      <c r="E11" s="136">
        <v>59.4</v>
      </c>
      <c r="F11" s="29">
        <v>0.5</v>
      </c>
      <c r="G11" s="66">
        <v>29.7</v>
      </c>
      <c r="H11" s="137"/>
      <c r="I11" s="66">
        <f t="shared" si="0"/>
        <v>0</v>
      </c>
      <c r="J11" s="193"/>
      <c r="K11" s="30">
        <f t="shared" si="1"/>
        <v>0</v>
      </c>
      <c r="L11" s="30"/>
      <c r="M11" s="30">
        <f t="shared" si="2"/>
        <v>0</v>
      </c>
      <c r="N11" s="194">
        <f t="shared" si="3"/>
        <v>0.5</v>
      </c>
      <c r="O11" s="30">
        <f t="shared" si="4"/>
        <v>29.7</v>
      </c>
      <c r="P11" s="114"/>
      <c r="Q11" s="2"/>
    </row>
    <row r="12" spans="1:17">
      <c r="A12" s="27">
        <v>8</v>
      </c>
      <c r="B12" s="170" t="s">
        <v>28</v>
      </c>
      <c r="C12" s="171"/>
      <c r="D12" s="134" t="s">
        <v>18</v>
      </c>
      <c r="E12" s="172">
        <v>2.7</v>
      </c>
      <c r="F12" s="29">
        <v>2</v>
      </c>
      <c r="G12" s="66">
        <v>5.4</v>
      </c>
      <c r="H12" s="137"/>
      <c r="I12" s="66">
        <f t="shared" si="0"/>
        <v>0</v>
      </c>
      <c r="J12" s="193"/>
      <c r="K12" s="30">
        <f t="shared" si="1"/>
        <v>0</v>
      </c>
      <c r="L12" s="30"/>
      <c r="M12" s="30">
        <f t="shared" si="2"/>
        <v>0</v>
      </c>
      <c r="N12" s="194">
        <f t="shared" si="3"/>
        <v>2</v>
      </c>
      <c r="O12" s="30">
        <f t="shared" si="4"/>
        <v>5.4</v>
      </c>
      <c r="P12" s="114"/>
      <c r="Q12" s="2"/>
    </row>
    <row r="13" spans="1:17">
      <c r="A13" s="27">
        <v>9</v>
      </c>
      <c r="B13" s="170" t="s">
        <v>29</v>
      </c>
      <c r="C13" s="171"/>
      <c r="D13" s="134" t="s">
        <v>18</v>
      </c>
      <c r="E13" s="172">
        <v>25</v>
      </c>
      <c r="F13" s="29">
        <v>4</v>
      </c>
      <c r="G13" s="66">
        <v>100</v>
      </c>
      <c r="H13" s="137"/>
      <c r="I13" s="66">
        <f t="shared" si="0"/>
        <v>0</v>
      </c>
      <c r="J13" s="193"/>
      <c r="K13" s="30">
        <f t="shared" si="1"/>
        <v>0</v>
      </c>
      <c r="L13" s="30"/>
      <c r="M13" s="30">
        <f t="shared" si="2"/>
        <v>0</v>
      </c>
      <c r="N13" s="194">
        <f t="shared" si="3"/>
        <v>4</v>
      </c>
      <c r="O13" s="30">
        <f t="shared" si="4"/>
        <v>100</v>
      </c>
      <c r="P13" s="114"/>
      <c r="Q13" s="2"/>
    </row>
    <row r="14" spans="1:17">
      <c r="A14" s="27">
        <v>10</v>
      </c>
      <c r="B14" s="173" t="s">
        <v>30</v>
      </c>
      <c r="C14" s="170" t="s">
        <v>31</v>
      </c>
      <c r="D14" s="134" t="s">
        <v>32</v>
      </c>
      <c r="E14" s="136">
        <v>1.3</v>
      </c>
      <c r="F14" s="29">
        <v>484</v>
      </c>
      <c r="G14" s="66">
        <v>629.2</v>
      </c>
      <c r="H14" s="137"/>
      <c r="I14" s="66">
        <f t="shared" si="0"/>
        <v>0</v>
      </c>
      <c r="J14" s="193">
        <v>198</v>
      </c>
      <c r="K14" s="30">
        <f t="shared" si="1"/>
        <v>257.4</v>
      </c>
      <c r="L14" s="30"/>
      <c r="M14" s="30">
        <f t="shared" si="2"/>
        <v>0</v>
      </c>
      <c r="N14" s="194">
        <f t="shared" si="3"/>
        <v>286</v>
      </c>
      <c r="O14" s="30">
        <f t="shared" si="4"/>
        <v>371.8</v>
      </c>
      <c r="P14" s="114"/>
      <c r="Q14" s="2"/>
    </row>
    <row r="15" spans="1:17">
      <c r="A15" s="27">
        <v>11</v>
      </c>
      <c r="B15" s="170" t="s">
        <v>33</v>
      </c>
      <c r="C15" s="170"/>
      <c r="D15" s="134" t="s">
        <v>34</v>
      </c>
      <c r="E15" s="136">
        <v>77</v>
      </c>
      <c r="F15" s="29">
        <v>0</v>
      </c>
      <c r="G15" s="66">
        <v>0</v>
      </c>
      <c r="H15" s="137"/>
      <c r="I15" s="66">
        <f t="shared" si="0"/>
        <v>0</v>
      </c>
      <c r="J15" s="193"/>
      <c r="K15" s="30">
        <f t="shared" si="1"/>
        <v>0</v>
      </c>
      <c r="L15" s="30"/>
      <c r="M15" s="30">
        <f t="shared" si="2"/>
        <v>0</v>
      </c>
      <c r="N15" s="194">
        <f t="shared" si="3"/>
        <v>0</v>
      </c>
      <c r="O15" s="30">
        <f t="shared" si="4"/>
        <v>0</v>
      </c>
      <c r="P15" s="114"/>
      <c r="Q15" s="2"/>
    </row>
    <row r="16" spans="1:17">
      <c r="A16" s="27">
        <v>12</v>
      </c>
      <c r="B16" s="170" t="s">
        <v>35</v>
      </c>
      <c r="C16" s="170"/>
      <c r="D16" s="134" t="s">
        <v>34</v>
      </c>
      <c r="E16" s="136">
        <v>71</v>
      </c>
      <c r="F16" s="29">
        <v>9</v>
      </c>
      <c r="G16" s="66">
        <v>639</v>
      </c>
      <c r="H16" s="137"/>
      <c r="I16" s="66">
        <f t="shared" si="0"/>
        <v>0</v>
      </c>
      <c r="J16" s="193">
        <v>5</v>
      </c>
      <c r="K16" s="30">
        <f t="shared" si="1"/>
        <v>355</v>
      </c>
      <c r="L16" s="30"/>
      <c r="M16" s="30">
        <f t="shared" si="2"/>
        <v>0</v>
      </c>
      <c r="N16" s="194">
        <f t="shared" si="3"/>
        <v>4</v>
      </c>
      <c r="O16" s="30">
        <f t="shared" si="4"/>
        <v>284</v>
      </c>
      <c r="P16" s="114"/>
      <c r="Q16" s="2"/>
    </row>
    <row r="17" spans="1:17">
      <c r="A17" s="27">
        <v>13</v>
      </c>
      <c r="B17" s="170" t="s">
        <v>36</v>
      </c>
      <c r="C17" s="170"/>
      <c r="D17" s="134" t="s">
        <v>37</v>
      </c>
      <c r="E17" s="136">
        <v>3.78</v>
      </c>
      <c r="F17" s="29">
        <v>1</v>
      </c>
      <c r="G17" s="66">
        <v>3.78</v>
      </c>
      <c r="H17" s="137"/>
      <c r="I17" s="66">
        <f t="shared" si="0"/>
        <v>0</v>
      </c>
      <c r="J17" s="193"/>
      <c r="K17" s="30">
        <f t="shared" si="1"/>
        <v>0</v>
      </c>
      <c r="L17" s="30"/>
      <c r="M17" s="30">
        <f t="shared" si="2"/>
        <v>0</v>
      </c>
      <c r="N17" s="194">
        <f t="shared" si="3"/>
        <v>1</v>
      </c>
      <c r="O17" s="30">
        <f t="shared" si="4"/>
        <v>3.78</v>
      </c>
      <c r="P17" s="114"/>
      <c r="Q17" s="2"/>
    </row>
    <row r="18" spans="1:17">
      <c r="A18" s="27">
        <v>14</v>
      </c>
      <c r="B18" s="170" t="s">
        <v>38</v>
      </c>
      <c r="C18" s="170" t="s">
        <v>39</v>
      </c>
      <c r="D18" s="134" t="s">
        <v>40</v>
      </c>
      <c r="E18" s="136">
        <v>4</v>
      </c>
      <c r="F18" s="29">
        <v>3</v>
      </c>
      <c r="G18" s="66">
        <v>12</v>
      </c>
      <c r="H18" s="137"/>
      <c r="I18" s="66">
        <f t="shared" si="0"/>
        <v>0</v>
      </c>
      <c r="J18" s="193">
        <v>1</v>
      </c>
      <c r="K18" s="30">
        <f t="shared" si="1"/>
        <v>4</v>
      </c>
      <c r="L18" s="30"/>
      <c r="M18" s="30">
        <f t="shared" si="2"/>
        <v>0</v>
      </c>
      <c r="N18" s="194">
        <f t="shared" si="3"/>
        <v>2</v>
      </c>
      <c r="O18" s="30">
        <f t="shared" si="4"/>
        <v>8</v>
      </c>
      <c r="P18" s="114"/>
      <c r="Q18" s="2"/>
    </row>
    <row r="19" spans="1:17">
      <c r="A19" s="27">
        <v>15</v>
      </c>
      <c r="B19" s="170" t="s">
        <v>41</v>
      </c>
      <c r="C19" s="170" t="s">
        <v>42</v>
      </c>
      <c r="D19" s="134" t="s">
        <v>40</v>
      </c>
      <c r="E19" s="136">
        <v>5.5</v>
      </c>
      <c r="F19" s="29">
        <v>4</v>
      </c>
      <c r="G19" s="66">
        <v>22</v>
      </c>
      <c r="H19" s="137"/>
      <c r="I19" s="66">
        <f t="shared" si="0"/>
        <v>0</v>
      </c>
      <c r="J19" s="193">
        <v>3</v>
      </c>
      <c r="K19" s="30">
        <f t="shared" si="1"/>
        <v>16.5</v>
      </c>
      <c r="L19" s="30"/>
      <c r="M19" s="30">
        <f t="shared" si="2"/>
        <v>0</v>
      </c>
      <c r="N19" s="194">
        <f t="shared" si="3"/>
        <v>1</v>
      </c>
      <c r="O19" s="30">
        <f t="shared" si="4"/>
        <v>5.5</v>
      </c>
      <c r="P19" s="114"/>
      <c r="Q19" s="2"/>
    </row>
    <row r="20" spans="1:17">
      <c r="A20" s="27">
        <v>16</v>
      </c>
      <c r="B20" s="170" t="s">
        <v>38</v>
      </c>
      <c r="C20" s="170" t="s">
        <v>42</v>
      </c>
      <c r="D20" s="134" t="s">
        <v>40</v>
      </c>
      <c r="E20" s="136">
        <v>5</v>
      </c>
      <c r="F20" s="29">
        <v>0</v>
      </c>
      <c r="G20" s="66">
        <v>0</v>
      </c>
      <c r="H20" s="137"/>
      <c r="I20" s="66">
        <f t="shared" si="0"/>
        <v>0</v>
      </c>
      <c r="J20" s="193"/>
      <c r="K20" s="30">
        <f t="shared" si="1"/>
        <v>0</v>
      </c>
      <c r="L20" s="30"/>
      <c r="M20" s="30">
        <f t="shared" si="2"/>
        <v>0</v>
      </c>
      <c r="N20" s="194">
        <f t="shared" si="3"/>
        <v>0</v>
      </c>
      <c r="O20" s="30">
        <f t="shared" si="4"/>
        <v>0</v>
      </c>
      <c r="P20" s="114"/>
      <c r="Q20" s="2"/>
    </row>
    <row r="21" spans="1:17">
      <c r="A21" s="27">
        <v>17</v>
      </c>
      <c r="B21" s="170" t="s">
        <v>43</v>
      </c>
      <c r="C21" s="170" t="s">
        <v>42</v>
      </c>
      <c r="D21" s="134" t="s">
        <v>40</v>
      </c>
      <c r="E21" s="136">
        <v>7</v>
      </c>
      <c r="F21" s="29">
        <v>0</v>
      </c>
      <c r="G21" s="66">
        <v>0</v>
      </c>
      <c r="H21" s="137"/>
      <c r="I21" s="66">
        <f t="shared" si="0"/>
        <v>0</v>
      </c>
      <c r="J21" s="193"/>
      <c r="K21" s="30">
        <f t="shared" si="1"/>
        <v>0</v>
      </c>
      <c r="L21" s="30"/>
      <c r="M21" s="30">
        <f t="shared" si="2"/>
        <v>0</v>
      </c>
      <c r="N21" s="194">
        <f t="shared" si="3"/>
        <v>0</v>
      </c>
      <c r="O21" s="30">
        <f t="shared" si="4"/>
        <v>0</v>
      </c>
      <c r="P21" s="114"/>
      <c r="Q21" s="2"/>
    </row>
    <row r="22" spans="1:17">
      <c r="A22" s="27">
        <v>18</v>
      </c>
      <c r="B22" s="170" t="s">
        <v>44</v>
      </c>
      <c r="C22" s="170"/>
      <c r="D22" s="134" t="s">
        <v>40</v>
      </c>
      <c r="E22" s="136">
        <v>2.5</v>
      </c>
      <c r="F22" s="29">
        <v>12</v>
      </c>
      <c r="G22" s="66">
        <v>30</v>
      </c>
      <c r="H22" s="137"/>
      <c r="I22" s="66">
        <f t="shared" si="0"/>
        <v>0</v>
      </c>
      <c r="J22" s="193"/>
      <c r="K22" s="30">
        <f t="shared" si="1"/>
        <v>0</v>
      </c>
      <c r="L22" s="30"/>
      <c r="M22" s="30">
        <f t="shared" si="2"/>
        <v>0</v>
      </c>
      <c r="N22" s="194">
        <f t="shared" si="3"/>
        <v>12</v>
      </c>
      <c r="O22" s="30">
        <f t="shared" si="4"/>
        <v>30</v>
      </c>
      <c r="P22" s="114"/>
      <c r="Q22" s="2"/>
    </row>
    <row r="23" spans="1:17">
      <c r="A23" s="27">
        <v>19</v>
      </c>
      <c r="B23" s="170" t="s">
        <v>45</v>
      </c>
      <c r="C23" s="170"/>
      <c r="D23" s="134" t="s">
        <v>46</v>
      </c>
      <c r="E23" s="136">
        <v>1.6</v>
      </c>
      <c r="F23" s="29">
        <v>0</v>
      </c>
      <c r="G23" s="66">
        <v>0</v>
      </c>
      <c r="H23" s="137"/>
      <c r="I23" s="66">
        <f t="shared" si="0"/>
        <v>0</v>
      </c>
      <c r="J23" s="193"/>
      <c r="K23" s="30">
        <f t="shared" si="1"/>
        <v>0</v>
      </c>
      <c r="L23" s="30"/>
      <c r="M23" s="30">
        <f t="shared" si="2"/>
        <v>0</v>
      </c>
      <c r="N23" s="194">
        <f t="shared" si="3"/>
        <v>0</v>
      </c>
      <c r="O23" s="30">
        <f t="shared" si="4"/>
        <v>0</v>
      </c>
      <c r="P23" s="114"/>
      <c r="Q23" s="2"/>
    </row>
    <row r="24" spans="1:17">
      <c r="A24" s="27">
        <v>20</v>
      </c>
      <c r="B24" s="174" t="s">
        <v>47</v>
      </c>
      <c r="C24" s="175"/>
      <c r="D24" s="176" t="s">
        <v>24</v>
      </c>
      <c r="E24" s="136">
        <v>0</v>
      </c>
      <c r="F24" s="29">
        <v>1</v>
      </c>
      <c r="G24" s="66">
        <v>0</v>
      </c>
      <c r="H24" s="137"/>
      <c r="I24" s="66">
        <f t="shared" si="0"/>
        <v>0</v>
      </c>
      <c r="J24" s="193"/>
      <c r="K24" s="30">
        <f t="shared" si="1"/>
        <v>0</v>
      </c>
      <c r="L24" s="30"/>
      <c r="M24" s="30">
        <f t="shared" si="2"/>
        <v>0</v>
      </c>
      <c r="N24" s="194">
        <f t="shared" si="3"/>
        <v>1</v>
      </c>
      <c r="O24" s="30">
        <f t="shared" si="4"/>
        <v>0</v>
      </c>
      <c r="P24" s="114"/>
      <c r="Q24" s="2"/>
    </row>
    <row r="25" spans="1:17">
      <c r="A25" s="27">
        <v>21</v>
      </c>
      <c r="B25" s="170" t="s">
        <v>48</v>
      </c>
      <c r="C25" s="134"/>
      <c r="D25" s="134" t="s">
        <v>32</v>
      </c>
      <c r="E25" s="136">
        <v>27</v>
      </c>
      <c r="F25" s="29">
        <v>0</v>
      </c>
      <c r="G25" s="66">
        <v>0</v>
      </c>
      <c r="H25" s="137"/>
      <c r="I25" s="66">
        <f t="shared" si="0"/>
        <v>0</v>
      </c>
      <c r="J25" s="193"/>
      <c r="K25" s="30">
        <f t="shared" si="1"/>
        <v>0</v>
      </c>
      <c r="L25" s="30"/>
      <c r="M25" s="30">
        <f t="shared" si="2"/>
        <v>0</v>
      </c>
      <c r="N25" s="194">
        <f t="shared" si="3"/>
        <v>0</v>
      </c>
      <c r="O25" s="30">
        <f t="shared" si="4"/>
        <v>0</v>
      </c>
      <c r="P25" s="114"/>
      <c r="Q25" s="2"/>
    </row>
    <row r="26" spans="1:17">
      <c r="A26" s="27">
        <v>22</v>
      </c>
      <c r="B26" s="170" t="s">
        <v>49</v>
      </c>
      <c r="C26" s="134"/>
      <c r="D26" s="134" t="s">
        <v>18</v>
      </c>
      <c r="E26" s="136">
        <v>6.5</v>
      </c>
      <c r="F26" s="29">
        <v>1</v>
      </c>
      <c r="G26" s="66">
        <v>6.5</v>
      </c>
      <c r="H26" s="137"/>
      <c r="I26" s="66">
        <f t="shared" si="0"/>
        <v>0</v>
      </c>
      <c r="J26" s="193"/>
      <c r="K26" s="30">
        <f t="shared" si="1"/>
        <v>0</v>
      </c>
      <c r="L26" s="30"/>
      <c r="M26" s="30">
        <f t="shared" si="2"/>
        <v>0</v>
      </c>
      <c r="N26" s="194">
        <f t="shared" si="3"/>
        <v>1</v>
      </c>
      <c r="O26" s="30">
        <f t="shared" si="4"/>
        <v>6.5</v>
      </c>
      <c r="P26" s="114"/>
      <c r="Q26" s="2"/>
    </row>
    <row r="27" spans="1:17">
      <c r="A27" s="27">
        <v>23</v>
      </c>
      <c r="B27" s="170" t="s">
        <v>50</v>
      </c>
      <c r="C27" s="134"/>
      <c r="D27" s="134" t="s">
        <v>18</v>
      </c>
      <c r="E27" s="136">
        <v>2.5</v>
      </c>
      <c r="F27" s="29">
        <v>18</v>
      </c>
      <c r="G27" s="66">
        <v>45</v>
      </c>
      <c r="H27" s="137"/>
      <c r="I27" s="66">
        <f t="shared" si="0"/>
        <v>0</v>
      </c>
      <c r="J27" s="193">
        <v>2</v>
      </c>
      <c r="K27" s="30">
        <f t="shared" si="1"/>
        <v>5</v>
      </c>
      <c r="L27" s="30"/>
      <c r="M27" s="30">
        <f t="shared" si="2"/>
        <v>0</v>
      </c>
      <c r="N27" s="194">
        <f t="shared" si="3"/>
        <v>16</v>
      </c>
      <c r="O27" s="30">
        <f t="shared" si="4"/>
        <v>40</v>
      </c>
      <c r="P27" s="114"/>
      <c r="Q27" s="2"/>
    </row>
    <row r="28" spans="1:17">
      <c r="A28" s="27">
        <v>24</v>
      </c>
      <c r="B28" s="170" t="s">
        <v>51</v>
      </c>
      <c r="C28" s="134"/>
      <c r="D28" s="134" t="s">
        <v>24</v>
      </c>
      <c r="E28" s="136">
        <v>15</v>
      </c>
      <c r="F28" s="29">
        <v>0</v>
      </c>
      <c r="G28" s="66">
        <v>0</v>
      </c>
      <c r="H28" s="137"/>
      <c r="I28" s="66">
        <f t="shared" si="0"/>
        <v>0</v>
      </c>
      <c r="J28" s="193"/>
      <c r="K28" s="30">
        <f t="shared" si="1"/>
        <v>0</v>
      </c>
      <c r="L28" s="30"/>
      <c r="M28" s="30">
        <f t="shared" si="2"/>
        <v>0</v>
      </c>
      <c r="N28" s="194">
        <f t="shared" si="3"/>
        <v>0</v>
      </c>
      <c r="O28" s="30">
        <f t="shared" si="4"/>
        <v>0</v>
      </c>
      <c r="P28" s="114"/>
      <c r="Q28" s="2"/>
    </row>
    <row r="29" spans="1:17">
      <c r="A29" s="27">
        <v>25</v>
      </c>
      <c r="B29" s="170" t="s">
        <v>52</v>
      </c>
      <c r="C29" s="134"/>
      <c r="D29" s="134" t="s">
        <v>40</v>
      </c>
      <c r="E29" s="136">
        <v>1</v>
      </c>
      <c r="F29" s="29">
        <v>12</v>
      </c>
      <c r="G29" s="66">
        <v>12</v>
      </c>
      <c r="H29" s="137"/>
      <c r="I29" s="66">
        <f t="shared" si="0"/>
        <v>0</v>
      </c>
      <c r="J29" s="193"/>
      <c r="K29" s="30">
        <f t="shared" si="1"/>
        <v>0</v>
      </c>
      <c r="L29" s="30"/>
      <c r="M29" s="30">
        <f t="shared" si="2"/>
        <v>0</v>
      </c>
      <c r="N29" s="194">
        <f t="shared" si="3"/>
        <v>12</v>
      </c>
      <c r="O29" s="30">
        <f t="shared" si="4"/>
        <v>12</v>
      </c>
      <c r="P29" s="114"/>
      <c r="Q29" s="2"/>
    </row>
    <row r="30" spans="1:17">
      <c r="A30" s="27">
        <v>26</v>
      </c>
      <c r="B30" s="170" t="s">
        <v>53</v>
      </c>
      <c r="C30" s="134"/>
      <c r="D30" s="134" t="s">
        <v>37</v>
      </c>
      <c r="E30" s="136">
        <v>2.3</v>
      </c>
      <c r="F30" s="29">
        <v>0</v>
      </c>
      <c r="G30" s="66">
        <v>0</v>
      </c>
      <c r="H30" s="137"/>
      <c r="I30" s="66">
        <f t="shared" si="0"/>
        <v>0</v>
      </c>
      <c r="J30" s="193"/>
      <c r="K30" s="30">
        <f t="shared" si="1"/>
        <v>0</v>
      </c>
      <c r="L30" s="30"/>
      <c r="M30" s="30">
        <f t="shared" si="2"/>
        <v>0</v>
      </c>
      <c r="N30" s="194">
        <f t="shared" si="3"/>
        <v>0</v>
      </c>
      <c r="O30" s="30">
        <f t="shared" si="4"/>
        <v>0</v>
      </c>
      <c r="P30" s="114"/>
      <c r="Q30" s="2"/>
    </row>
    <row r="31" spans="1:17">
      <c r="A31" s="27">
        <v>27</v>
      </c>
      <c r="B31" s="170" t="s">
        <v>54</v>
      </c>
      <c r="C31" s="134"/>
      <c r="D31" s="134" t="s">
        <v>37</v>
      </c>
      <c r="E31" s="136">
        <v>20</v>
      </c>
      <c r="F31" s="29">
        <v>8</v>
      </c>
      <c r="G31" s="66">
        <v>160</v>
      </c>
      <c r="H31" s="137"/>
      <c r="I31" s="66">
        <f t="shared" si="0"/>
        <v>0</v>
      </c>
      <c r="J31" s="193"/>
      <c r="K31" s="30">
        <f t="shared" si="1"/>
        <v>0</v>
      </c>
      <c r="L31" s="30"/>
      <c r="M31" s="30">
        <f t="shared" si="2"/>
        <v>0</v>
      </c>
      <c r="N31" s="194">
        <f t="shared" si="3"/>
        <v>8</v>
      </c>
      <c r="O31" s="30">
        <f t="shared" si="4"/>
        <v>160</v>
      </c>
      <c r="P31" s="114"/>
      <c r="Q31" s="2"/>
    </row>
    <row r="32" spans="1:17">
      <c r="A32" s="27">
        <v>28</v>
      </c>
      <c r="B32" s="170" t="s">
        <v>55</v>
      </c>
      <c r="C32" s="134"/>
      <c r="D32" s="134" t="s">
        <v>18</v>
      </c>
      <c r="E32" s="136">
        <v>45</v>
      </c>
      <c r="F32" s="29">
        <v>1</v>
      </c>
      <c r="G32" s="66">
        <v>45</v>
      </c>
      <c r="H32" s="137"/>
      <c r="I32" s="66">
        <f t="shared" si="0"/>
        <v>0</v>
      </c>
      <c r="J32" s="193"/>
      <c r="K32" s="30">
        <f t="shared" si="1"/>
        <v>0</v>
      </c>
      <c r="L32" s="30"/>
      <c r="M32" s="30">
        <f t="shared" si="2"/>
        <v>0</v>
      </c>
      <c r="N32" s="194">
        <f t="shared" si="3"/>
        <v>1</v>
      </c>
      <c r="O32" s="30">
        <f t="shared" si="4"/>
        <v>45</v>
      </c>
      <c r="P32" s="114"/>
      <c r="Q32" s="2"/>
    </row>
    <row r="33" spans="1:17">
      <c r="A33" s="27">
        <v>29</v>
      </c>
      <c r="B33" s="170" t="s">
        <v>56</v>
      </c>
      <c r="C33" s="134"/>
      <c r="D33" s="134" t="s">
        <v>57</v>
      </c>
      <c r="E33" s="136">
        <v>50</v>
      </c>
      <c r="F33" s="29">
        <v>0</v>
      </c>
      <c r="G33" s="66">
        <v>0</v>
      </c>
      <c r="H33" s="137"/>
      <c r="I33" s="66">
        <f t="shared" si="0"/>
        <v>0</v>
      </c>
      <c r="J33" s="193"/>
      <c r="K33" s="30">
        <f t="shared" si="1"/>
        <v>0</v>
      </c>
      <c r="L33" s="30"/>
      <c r="M33" s="30">
        <f t="shared" si="2"/>
        <v>0</v>
      </c>
      <c r="N33" s="194">
        <f t="shared" si="3"/>
        <v>0</v>
      </c>
      <c r="O33" s="30">
        <f t="shared" si="4"/>
        <v>0</v>
      </c>
      <c r="P33" s="114"/>
      <c r="Q33" s="2"/>
    </row>
    <row r="34" spans="1:17">
      <c r="A34" s="27">
        <v>30</v>
      </c>
      <c r="B34" s="170" t="s">
        <v>58</v>
      </c>
      <c r="C34" s="134"/>
      <c r="D34" s="134" t="s">
        <v>24</v>
      </c>
      <c r="E34" s="136">
        <v>0.5</v>
      </c>
      <c r="F34" s="29">
        <v>50</v>
      </c>
      <c r="G34" s="66">
        <v>25</v>
      </c>
      <c r="H34" s="137"/>
      <c r="I34" s="66">
        <f t="shared" si="0"/>
        <v>0</v>
      </c>
      <c r="J34" s="193">
        <v>20</v>
      </c>
      <c r="K34" s="30">
        <f t="shared" si="1"/>
        <v>10</v>
      </c>
      <c r="L34" s="30"/>
      <c r="M34" s="30">
        <f t="shared" si="2"/>
        <v>0</v>
      </c>
      <c r="N34" s="194">
        <f t="shared" si="3"/>
        <v>30</v>
      </c>
      <c r="O34" s="30">
        <f t="shared" si="4"/>
        <v>15</v>
      </c>
      <c r="P34" s="114"/>
      <c r="Q34" s="2"/>
    </row>
    <row r="35" spans="1:17">
      <c r="A35" s="27">
        <v>31</v>
      </c>
      <c r="B35" s="170" t="s">
        <v>59</v>
      </c>
      <c r="C35" s="134"/>
      <c r="D35" s="134" t="s">
        <v>60</v>
      </c>
      <c r="E35" s="136">
        <v>18</v>
      </c>
      <c r="F35" s="29">
        <v>6</v>
      </c>
      <c r="G35" s="66">
        <v>108</v>
      </c>
      <c r="H35" s="137"/>
      <c r="I35" s="66">
        <f t="shared" si="0"/>
        <v>0</v>
      </c>
      <c r="J35" s="193"/>
      <c r="K35" s="30">
        <f t="shared" si="1"/>
        <v>0</v>
      </c>
      <c r="L35" s="30"/>
      <c r="M35" s="30">
        <f t="shared" si="2"/>
        <v>0</v>
      </c>
      <c r="N35" s="194">
        <f t="shared" si="3"/>
        <v>6</v>
      </c>
      <c r="O35" s="30">
        <f t="shared" si="4"/>
        <v>108</v>
      </c>
      <c r="P35" s="114"/>
      <c r="Q35" s="2"/>
    </row>
    <row r="36" spans="1:17">
      <c r="A36" s="27">
        <v>32</v>
      </c>
      <c r="B36" s="170" t="s">
        <v>61</v>
      </c>
      <c r="C36" s="134"/>
      <c r="D36" s="134" t="s">
        <v>27</v>
      </c>
      <c r="E36" s="136">
        <v>17.5</v>
      </c>
      <c r="F36" s="29">
        <v>2</v>
      </c>
      <c r="G36" s="66">
        <v>35</v>
      </c>
      <c r="H36" s="137"/>
      <c r="I36" s="66">
        <f t="shared" si="0"/>
        <v>0</v>
      </c>
      <c r="J36" s="193"/>
      <c r="K36" s="30">
        <f t="shared" si="1"/>
        <v>0</v>
      </c>
      <c r="L36" s="30"/>
      <c r="M36" s="30">
        <f t="shared" si="2"/>
        <v>0</v>
      </c>
      <c r="N36" s="194">
        <f t="shared" si="3"/>
        <v>2</v>
      </c>
      <c r="O36" s="30">
        <f t="shared" si="4"/>
        <v>35</v>
      </c>
      <c r="P36" s="114"/>
      <c r="Q36" s="2"/>
    </row>
    <row r="37" spans="1:17">
      <c r="A37" s="27">
        <v>33</v>
      </c>
      <c r="B37" s="170" t="s">
        <v>62</v>
      </c>
      <c r="C37" s="134"/>
      <c r="D37" s="134" t="s">
        <v>63</v>
      </c>
      <c r="E37" s="136">
        <v>35</v>
      </c>
      <c r="F37" s="29">
        <v>0</v>
      </c>
      <c r="G37" s="66">
        <v>0</v>
      </c>
      <c r="H37" s="137"/>
      <c r="I37" s="66">
        <f t="shared" si="0"/>
        <v>0</v>
      </c>
      <c r="J37" s="193"/>
      <c r="K37" s="30">
        <f t="shared" si="1"/>
        <v>0</v>
      </c>
      <c r="L37" s="30"/>
      <c r="M37" s="30">
        <f t="shared" si="2"/>
        <v>0</v>
      </c>
      <c r="N37" s="194">
        <f t="shared" si="3"/>
        <v>0</v>
      </c>
      <c r="O37" s="30">
        <f t="shared" si="4"/>
        <v>0</v>
      </c>
      <c r="P37" s="114"/>
      <c r="Q37" s="2"/>
    </row>
    <row r="38" spans="1:17">
      <c r="A38" s="27">
        <v>34</v>
      </c>
      <c r="B38" s="170" t="s">
        <v>62</v>
      </c>
      <c r="C38" s="134"/>
      <c r="D38" s="134" t="s">
        <v>63</v>
      </c>
      <c r="E38" s="136">
        <v>40</v>
      </c>
      <c r="F38" s="29">
        <v>0</v>
      </c>
      <c r="G38" s="66">
        <v>0</v>
      </c>
      <c r="H38" s="137"/>
      <c r="I38" s="66">
        <f t="shared" si="0"/>
        <v>0</v>
      </c>
      <c r="J38" s="193"/>
      <c r="K38" s="30">
        <f t="shared" si="1"/>
        <v>0</v>
      </c>
      <c r="L38" s="30"/>
      <c r="M38" s="30">
        <f t="shared" si="2"/>
        <v>0</v>
      </c>
      <c r="N38" s="194">
        <f t="shared" si="3"/>
        <v>0</v>
      </c>
      <c r="O38" s="30">
        <f t="shared" si="4"/>
        <v>0</v>
      </c>
      <c r="P38" s="114"/>
      <c r="Q38" s="2"/>
    </row>
    <row r="39" spans="1:17">
      <c r="A39" s="27">
        <v>35</v>
      </c>
      <c r="B39" s="170" t="s">
        <v>64</v>
      </c>
      <c r="C39" s="134"/>
      <c r="D39" s="134" t="s">
        <v>65</v>
      </c>
      <c r="E39" s="136">
        <v>60</v>
      </c>
      <c r="F39" s="29">
        <v>0</v>
      </c>
      <c r="G39" s="66">
        <v>0</v>
      </c>
      <c r="H39" s="137"/>
      <c r="I39" s="66">
        <f t="shared" si="0"/>
        <v>0</v>
      </c>
      <c r="J39" s="193"/>
      <c r="K39" s="30">
        <f t="shared" si="1"/>
        <v>0</v>
      </c>
      <c r="L39" s="30"/>
      <c r="M39" s="30">
        <f t="shared" si="2"/>
        <v>0</v>
      </c>
      <c r="N39" s="194">
        <f t="shared" si="3"/>
        <v>0</v>
      </c>
      <c r="O39" s="30">
        <f t="shared" si="4"/>
        <v>0</v>
      </c>
      <c r="P39" s="114"/>
      <c r="Q39" s="2"/>
    </row>
    <row r="40" spans="1:17">
      <c r="A40" s="27">
        <v>36</v>
      </c>
      <c r="B40" s="170" t="s">
        <v>66</v>
      </c>
      <c r="C40" s="134"/>
      <c r="D40" s="134" t="s">
        <v>65</v>
      </c>
      <c r="E40" s="136">
        <v>38</v>
      </c>
      <c r="F40" s="29">
        <v>0</v>
      </c>
      <c r="G40" s="66">
        <v>0</v>
      </c>
      <c r="H40" s="137"/>
      <c r="I40" s="66">
        <f t="shared" si="0"/>
        <v>0</v>
      </c>
      <c r="J40" s="193"/>
      <c r="K40" s="30">
        <f t="shared" si="1"/>
        <v>0</v>
      </c>
      <c r="L40" s="30"/>
      <c r="M40" s="30">
        <f t="shared" si="2"/>
        <v>0</v>
      </c>
      <c r="N40" s="194">
        <f t="shared" si="3"/>
        <v>0</v>
      </c>
      <c r="O40" s="30">
        <f t="shared" si="4"/>
        <v>0</v>
      </c>
      <c r="P40" s="114"/>
      <c r="Q40" s="2"/>
    </row>
    <row r="41" spans="1:17">
      <c r="A41" s="27">
        <v>37</v>
      </c>
      <c r="B41" s="170" t="s">
        <v>67</v>
      </c>
      <c r="C41" s="134"/>
      <c r="D41" s="134" t="s">
        <v>24</v>
      </c>
      <c r="E41" s="136">
        <v>10</v>
      </c>
      <c r="F41" s="29">
        <v>0</v>
      </c>
      <c r="G41" s="66">
        <v>0</v>
      </c>
      <c r="H41" s="137"/>
      <c r="I41" s="66">
        <f t="shared" si="0"/>
        <v>0</v>
      </c>
      <c r="J41" s="193"/>
      <c r="K41" s="30">
        <f t="shared" si="1"/>
        <v>0</v>
      </c>
      <c r="L41" s="30"/>
      <c r="M41" s="30">
        <f t="shared" si="2"/>
        <v>0</v>
      </c>
      <c r="N41" s="194">
        <f t="shared" si="3"/>
        <v>0</v>
      </c>
      <c r="O41" s="30">
        <f t="shared" si="4"/>
        <v>0</v>
      </c>
      <c r="P41" s="114"/>
      <c r="Q41" s="2"/>
    </row>
    <row r="42" spans="1:17">
      <c r="A42" s="27">
        <v>38</v>
      </c>
      <c r="B42" s="177" t="s">
        <v>68</v>
      </c>
      <c r="C42" s="134"/>
      <c r="D42" s="134" t="s">
        <v>69</v>
      </c>
      <c r="E42" s="136">
        <v>35</v>
      </c>
      <c r="F42" s="29">
        <v>0</v>
      </c>
      <c r="G42" s="66">
        <v>0</v>
      </c>
      <c r="H42" s="137"/>
      <c r="I42" s="66">
        <f t="shared" si="0"/>
        <v>0</v>
      </c>
      <c r="J42" s="193"/>
      <c r="K42" s="30">
        <f t="shared" si="1"/>
        <v>0</v>
      </c>
      <c r="L42" s="30"/>
      <c r="M42" s="30">
        <f t="shared" si="2"/>
        <v>0</v>
      </c>
      <c r="N42" s="194">
        <f t="shared" si="3"/>
        <v>0</v>
      </c>
      <c r="O42" s="30">
        <f t="shared" si="4"/>
        <v>0</v>
      </c>
      <c r="P42" s="114"/>
      <c r="Q42" s="2"/>
    </row>
    <row r="43" spans="1:17">
      <c r="A43" s="27">
        <v>39</v>
      </c>
      <c r="B43" s="177" t="s">
        <v>70</v>
      </c>
      <c r="C43" s="134"/>
      <c r="D43" s="134" t="s">
        <v>69</v>
      </c>
      <c r="E43" s="136">
        <v>35</v>
      </c>
      <c r="F43" s="29">
        <v>1</v>
      </c>
      <c r="G43" s="66">
        <v>35</v>
      </c>
      <c r="H43" s="137"/>
      <c r="I43" s="66">
        <f t="shared" si="0"/>
        <v>0</v>
      </c>
      <c r="J43" s="193"/>
      <c r="K43" s="30">
        <f t="shared" si="1"/>
        <v>0</v>
      </c>
      <c r="L43" s="30"/>
      <c r="M43" s="30">
        <f t="shared" si="2"/>
        <v>0</v>
      </c>
      <c r="N43" s="194">
        <f t="shared" si="3"/>
        <v>1</v>
      </c>
      <c r="O43" s="30">
        <f t="shared" si="4"/>
        <v>35</v>
      </c>
      <c r="P43" s="114"/>
      <c r="Q43" s="2"/>
    </row>
    <row r="44" spans="1:17">
      <c r="A44" s="27">
        <v>40</v>
      </c>
      <c r="B44" s="177" t="s">
        <v>71</v>
      </c>
      <c r="C44" s="134"/>
      <c r="D44" s="134" t="s">
        <v>40</v>
      </c>
      <c r="E44" s="136">
        <v>22</v>
      </c>
      <c r="F44" s="29">
        <v>0</v>
      </c>
      <c r="G44" s="66">
        <v>0</v>
      </c>
      <c r="H44" s="137"/>
      <c r="I44" s="66">
        <f t="shared" si="0"/>
        <v>0</v>
      </c>
      <c r="J44" s="193"/>
      <c r="K44" s="30">
        <f t="shared" si="1"/>
        <v>0</v>
      </c>
      <c r="L44" s="30"/>
      <c r="M44" s="30">
        <f t="shared" si="2"/>
        <v>0</v>
      </c>
      <c r="N44" s="194">
        <f t="shared" si="3"/>
        <v>0</v>
      </c>
      <c r="O44" s="30">
        <f t="shared" si="4"/>
        <v>0</v>
      </c>
      <c r="P44" s="114"/>
      <c r="Q44" s="2"/>
    </row>
    <row r="45" spans="1:17">
      <c r="A45" s="27">
        <v>41</v>
      </c>
      <c r="B45" s="177" t="s">
        <v>72</v>
      </c>
      <c r="C45" s="134"/>
      <c r="D45" s="134" t="s">
        <v>73</v>
      </c>
      <c r="E45" s="136">
        <v>27</v>
      </c>
      <c r="F45" s="29">
        <v>0</v>
      </c>
      <c r="G45" s="66">
        <v>0</v>
      </c>
      <c r="H45" s="137"/>
      <c r="I45" s="66">
        <f t="shared" si="0"/>
        <v>0</v>
      </c>
      <c r="J45" s="193"/>
      <c r="K45" s="30">
        <f t="shared" si="1"/>
        <v>0</v>
      </c>
      <c r="L45" s="30"/>
      <c r="M45" s="30">
        <f t="shared" si="2"/>
        <v>0</v>
      </c>
      <c r="N45" s="194">
        <f t="shared" si="3"/>
        <v>0</v>
      </c>
      <c r="O45" s="30">
        <f t="shared" si="4"/>
        <v>0</v>
      </c>
      <c r="P45" s="114"/>
      <c r="Q45" s="2"/>
    </row>
    <row r="46" spans="1:17">
      <c r="A46" s="27">
        <v>42</v>
      </c>
      <c r="B46" s="177" t="s">
        <v>74</v>
      </c>
      <c r="C46" s="134"/>
      <c r="D46" s="134" t="s">
        <v>75</v>
      </c>
      <c r="E46" s="136">
        <v>10</v>
      </c>
      <c r="F46" s="29">
        <v>0</v>
      </c>
      <c r="G46" s="66">
        <v>0</v>
      </c>
      <c r="H46" s="137"/>
      <c r="I46" s="66">
        <f t="shared" si="0"/>
        <v>0</v>
      </c>
      <c r="J46" s="193"/>
      <c r="K46" s="30">
        <f t="shared" si="1"/>
        <v>0</v>
      </c>
      <c r="L46" s="30"/>
      <c r="M46" s="30">
        <f t="shared" si="2"/>
        <v>0</v>
      </c>
      <c r="N46" s="194">
        <f t="shared" si="3"/>
        <v>0</v>
      </c>
      <c r="O46" s="30">
        <f t="shared" si="4"/>
        <v>0</v>
      </c>
      <c r="P46" s="114"/>
      <c r="Q46" s="2"/>
    </row>
    <row r="47" spans="1:17">
      <c r="A47" s="27">
        <v>43</v>
      </c>
      <c r="B47" s="177" t="s">
        <v>76</v>
      </c>
      <c r="C47" s="134"/>
      <c r="D47" s="134" t="s">
        <v>69</v>
      </c>
      <c r="E47" s="136">
        <v>230</v>
      </c>
      <c r="F47" s="29">
        <v>0</v>
      </c>
      <c r="G47" s="66">
        <v>0</v>
      </c>
      <c r="H47" s="137"/>
      <c r="I47" s="66">
        <f t="shared" si="0"/>
        <v>0</v>
      </c>
      <c r="J47" s="193"/>
      <c r="K47" s="30">
        <f t="shared" si="1"/>
        <v>0</v>
      </c>
      <c r="L47" s="30"/>
      <c r="M47" s="30">
        <f t="shared" si="2"/>
        <v>0</v>
      </c>
      <c r="N47" s="194">
        <f t="shared" si="3"/>
        <v>0</v>
      </c>
      <c r="O47" s="30">
        <f t="shared" si="4"/>
        <v>0</v>
      </c>
      <c r="P47" s="114"/>
      <c r="Q47" s="2"/>
    </row>
    <row r="48" spans="1:17">
      <c r="A48" s="27">
        <v>44</v>
      </c>
      <c r="B48" s="177" t="s">
        <v>77</v>
      </c>
      <c r="C48" s="134"/>
      <c r="D48" s="134" t="s">
        <v>24</v>
      </c>
      <c r="E48" s="136">
        <v>13</v>
      </c>
      <c r="F48" s="29">
        <v>0</v>
      </c>
      <c r="G48" s="66">
        <v>0</v>
      </c>
      <c r="H48" s="137"/>
      <c r="I48" s="66">
        <f t="shared" si="0"/>
        <v>0</v>
      </c>
      <c r="J48" s="193"/>
      <c r="K48" s="30">
        <f t="shared" si="1"/>
        <v>0</v>
      </c>
      <c r="L48" s="30"/>
      <c r="M48" s="30">
        <f t="shared" si="2"/>
        <v>0</v>
      </c>
      <c r="N48" s="194">
        <f t="shared" si="3"/>
        <v>0</v>
      </c>
      <c r="O48" s="30">
        <f t="shared" si="4"/>
        <v>0</v>
      </c>
      <c r="P48" s="114"/>
      <c r="Q48" s="2"/>
    </row>
    <row r="49" spans="1:17">
      <c r="A49" s="178" t="s">
        <v>78</v>
      </c>
      <c r="B49" s="117"/>
      <c r="C49" s="37"/>
      <c r="D49" s="37"/>
      <c r="E49" s="118"/>
      <c r="F49" s="179">
        <f>SUM(F5:F48)</f>
        <v>701.5</v>
      </c>
      <c r="G49" s="179">
        <f>SUM(G5:G48)</f>
        <v>2010.18</v>
      </c>
      <c r="H49" s="179">
        <f t="shared" ref="H49:O49" si="5">SUM(H5:H48)</f>
        <v>0</v>
      </c>
      <c r="I49" s="179">
        <f t="shared" si="5"/>
        <v>0</v>
      </c>
      <c r="J49" s="179">
        <f t="shared" si="5"/>
        <v>229</v>
      </c>
      <c r="K49" s="179">
        <f t="shared" si="5"/>
        <v>647.9</v>
      </c>
      <c r="L49" s="179">
        <f t="shared" si="5"/>
        <v>0</v>
      </c>
      <c r="M49" s="179">
        <f t="shared" si="5"/>
        <v>0</v>
      </c>
      <c r="N49" s="179">
        <f t="shared" si="5"/>
        <v>472.5</v>
      </c>
      <c r="O49" s="179">
        <f t="shared" si="5"/>
        <v>1362.28</v>
      </c>
      <c r="P49" s="195"/>
      <c r="Q49" s="2"/>
    </row>
    <row r="50" spans="1:17">
      <c r="A50" s="175"/>
      <c r="B50" s="175"/>
      <c r="C50" s="175"/>
      <c r="D50" s="175"/>
      <c r="E50" s="175"/>
      <c r="F50" s="180"/>
      <c r="G50" s="175"/>
      <c r="H50" s="175"/>
      <c r="I50" s="175"/>
      <c r="J50" s="196"/>
      <c r="K50" s="175"/>
      <c r="L50" s="175"/>
      <c r="M50" s="175"/>
      <c r="N50" s="197"/>
      <c r="O50" s="198"/>
      <c r="P50" s="198"/>
      <c r="Q50" s="2"/>
    </row>
    <row r="51" spans="1:17">
      <c r="A51" s="175"/>
      <c r="B51" s="175" t="s">
        <v>79</v>
      </c>
      <c r="C51" s="175"/>
      <c r="D51" s="175" t="s">
        <v>80</v>
      </c>
      <c r="E51" s="181">
        <v>45046</v>
      </c>
      <c r="F51" s="180"/>
      <c r="G51" s="175"/>
      <c r="H51" s="175"/>
      <c r="I51" s="175" t="s">
        <v>81</v>
      </c>
      <c r="J51" s="196"/>
      <c r="K51" s="175"/>
      <c r="L51" s="175"/>
      <c r="M51" s="175"/>
      <c r="N51" s="197" t="s">
        <v>82</v>
      </c>
      <c r="O51" s="175"/>
      <c r="P51" s="198"/>
      <c r="Q51" s="2"/>
    </row>
    <row r="52" spans="1:17">
      <c r="A52" s="2"/>
      <c r="B52" s="2"/>
      <c r="C52" s="2"/>
      <c r="D52" s="2"/>
      <c r="E52" s="2"/>
      <c r="F52" s="182"/>
      <c r="G52" s="2"/>
      <c r="H52" s="2"/>
      <c r="I52" s="2"/>
      <c r="J52" s="199"/>
      <c r="K52" s="2"/>
      <c r="L52" s="2"/>
      <c r="M52" s="2"/>
      <c r="N52" s="200"/>
      <c r="O52" s="2"/>
      <c r="P52" s="2"/>
      <c r="Q52" s="2"/>
    </row>
    <row r="53" spans="1:17">
      <c r="A53" s="2"/>
      <c r="B53" s="2"/>
      <c r="C53" s="2"/>
      <c r="D53" s="2"/>
      <c r="E53" s="2"/>
      <c r="F53" s="182"/>
      <c r="G53" s="2"/>
      <c r="H53" s="2"/>
      <c r="I53" s="2"/>
      <c r="J53" s="199"/>
      <c r="K53" s="68"/>
      <c r="L53" s="2"/>
      <c r="M53" s="2"/>
      <c r="N53" s="200"/>
      <c r="O53" s="2"/>
      <c r="P53" s="2"/>
      <c r="Q53" s="2"/>
    </row>
  </sheetData>
  <autoFilter ref="A4:Q49">
    <extLst/>
  </autoFilter>
  <mergeCells count="14">
    <mergeCell ref="A1:P1"/>
    <mergeCell ref="A2:P2"/>
    <mergeCell ref="F3:G3"/>
    <mergeCell ref="H3:I3"/>
    <mergeCell ref="J3:K3"/>
    <mergeCell ref="L3:M3"/>
    <mergeCell ref="N3:O3"/>
    <mergeCell ref="A49:B49"/>
    <mergeCell ref="A3:A4"/>
    <mergeCell ref="B3:B4"/>
    <mergeCell ref="C3:C4"/>
    <mergeCell ref="D3:D4"/>
    <mergeCell ref="E3:E4"/>
    <mergeCell ref="P3:P4"/>
  </mergeCells>
  <printOptions horizontalCentered="1" verticalCentered="1"/>
  <pageMargins left="0.275" right="0.275" top="0.236111111111111" bottom="0.196527777777778" header="0.5" footer="0.196527777777778"/>
  <pageSetup paperSize="9" scale="7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6"/>
  <sheetViews>
    <sheetView workbookViewId="0">
      <selection activeCell="I33" sqref="I33:I34"/>
    </sheetView>
  </sheetViews>
  <sheetFormatPr defaultColWidth="9" defaultRowHeight="13.5"/>
  <cols>
    <col min="1" max="1" width="6.44166666666667" customWidth="1"/>
    <col min="2" max="2" width="13.1083333333333" customWidth="1"/>
    <col min="3" max="3" width="4.10833333333333" customWidth="1"/>
    <col min="4" max="4" width="7.66666666666667" customWidth="1"/>
    <col min="5" max="5" width="8.66666666666667" customWidth="1"/>
    <col min="6" max="6" width="5.5" customWidth="1"/>
    <col min="7" max="7" width="12.4416666666667" customWidth="1"/>
    <col min="8" max="8" width="5.5" customWidth="1"/>
    <col min="10" max="10" width="4.625" customWidth="1"/>
    <col min="11" max="11" width="7.125" customWidth="1"/>
    <col min="12" max="12" width="4.625" customWidth="1"/>
    <col min="14" max="14" width="5.5" customWidth="1"/>
    <col min="15" max="15" width="14.775" customWidth="1"/>
    <col min="16" max="16" width="9.375" style="127" customWidth="1"/>
  </cols>
  <sheetData>
    <row r="1" ht="28.95" customHeight="1" spans="1:17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2"/>
    </row>
    <row r="2" ht="28.05" customHeight="1" spans="1:17">
      <c r="A2" s="90" t="s">
        <v>83</v>
      </c>
      <c r="B2" s="90"/>
      <c r="C2" s="90"/>
      <c r="D2" s="90"/>
      <c r="E2" s="91"/>
      <c r="F2" s="90"/>
      <c r="G2" s="91"/>
      <c r="H2" s="90"/>
      <c r="I2" s="91"/>
      <c r="J2" s="90"/>
      <c r="K2" s="91"/>
      <c r="L2" s="91"/>
      <c r="M2" s="91"/>
      <c r="N2" s="99"/>
      <c r="O2" s="100"/>
      <c r="P2" s="149"/>
      <c r="Q2" s="2"/>
    </row>
    <row r="3" spans="1:17">
      <c r="A3" s="31" t="s">
        <v>2</v>
      </c>
      <c r="B3" s="31" t="s">
        <v>3</v>
      </c>
      <c r="C3" s="128" t="s">
        <v>4</v>
      </c>
      <c r="D3" s="31" t="s">
        <v>5</v>
      </c>
      <c r="E3" s="61" t="s">
        <v>6</v>
      </c>
      <c r="F3" s="31" t="s">
        <v>7</v>
      </c>
      <c r="G3" s="61"/>
      <c r="H3" s="31" t="s">
        <v>8</v>
      </c>
      <c r="I3" s="61"/>
      <c r="J3" s="150" t="s">
        <v>9</v>
      </c>
      <c r="K3" s="61"/>
      <c r="L3" s="61" t="s">
        <v>10</v>
      </c>
      <c r="M3" s="61"/>
      <c r="N3" s="31" t="s">
        <v>11</v>
      </c>
      <c r="O3" s="61"/>
      <c r="P3" s="151" t="s">
        <v>12</v>
      </c>
      <c r="Q3" s="2"/>
    </row>
    <row r="4" spans="1:17">
      <c r="A4" s="31"/>
      <c r="B4" s="31"/>
      <c r="C4" s="128"/>
      <c r="D4" s="31"/>
      <c r="E4" s="61"/>
      <c r="F4" s="26" t="s">
        <v>13</v>
      </c>
      <c r="G4" s="61" t="s">
        <v>14</v>
      </c>
      <c r="H4" s="26" t="s">
        <v>13</v>
      </c>
      <c r="I4" s="61" t="s">
        <v>15</v>
      </c>
      <c r="J4" s="26" t="s">
        <v>16</v>
      </c>
      <c r="K4" s="26" t="s">
        <v>15</v>
      </c>
      <c r="L4" s="26" t="s">
        <v>16</v>
      </c>
      <c r="M4" s="26" t="s">
        <v>15</v>
      </c>
      <c r="N4" s="26" t="s">
        <v>13</v>
      </c>
      <c r="O4" s="61" t="s">
        <v>14</v>
      </c>
      <c r="P4" s="151"/>
      <c r="Q4" s="2"/>
    </row>
    <row r="5" spans="1:17">
      <c r="A5" s="27">
        <v>1</v>
      </c>
      <c r="B5" s="129" t="s">
        <v>84</v>
      </c>
      <c r="C5" s="130"/>
      <c r="D5" s="130" t="s">
        <v>85</v>
      </c>
      <c r="E5" s="131">
        <v>30</v>
      </c>
      <c r="F5" s="29">
        <v>0</v>
      </c>
      <c r="G5" s="30">
        <v>0</v>
      </c>
      <c r="H5" s="132"/>
      <c r="I5" s="30">
        <f>E5*H5</f>
        <v>0</v>
      </c>
      <c r="J5" s="132"/>
      <c r="K5" s="30">
        <f>E5*J5</f>
        <v>0</v>
      </c>
      <c r="L5" s="30"/>
      <c r="M5" s="30">
        <f>E5*L5</f>
        <v>0</v>
      </c>
      <c r="N5" s="152">
        <f>F5+H5-J5</f>
        <v>0</v>
      </c>
      <c r="O5" s="30">
        <f>N5*E5</f>
        <v>0</v>
      </c>
      <c r="P5" s="153"/>
      <c r="Q5" s="2"/>
    </row>
    <row r="6" spans="1:17">
      <c r="A6" s="27">
        <v>2</v>
      </c>
      <c r="B6" s="129" t="s">
        <v>86</v>
      </c>
      <c r="C6" s="130"/>
      <c r="D6" s="130" t="s">
        <v>85</v>
      </c>
      <c r="E6" s="131">
        <v>28</v>
      </c>
      <c r="F6" s="29">
        <v>0</v>
      </c>
      <c r="G6" s="30">
        <v>0</v>
      </c>
      <c r="H6" s="132"/>
      <c r="I6" s="30">
        <f t="shared" ref="I6:I27" si="0">E6*H6</f>
        <v>0</v>
      </c>
      <c r="J6" s="132"/>
      <c r="K6" s="30">
        <f t="shared" ref="K6:K27" si="1">E6*J6</f>
        <v>0</v>
      </c>
      <c r="L6" s="30"/>
      <c r="M6" s="30">
        <f t="shared" ref="M6:M27" si="2">E6*L6</f>
        <v>0</v>
      </c>
      <c r="N6" s="152">
        <f t="shared" ref="N6:N27" si="3">F6+H6-J6</f>
        <v>0</v>
      </c>
      <c r="O6" s="30">
        <f t="shared" ref="O6:O27" si="4">N6*E6</f>
        <v>0</v>
      </c>
      <c r="P6" s="153"/>
      <c r="Q6" s="2"/>
    </row>
    <row r="7" spans="1:17">
      <c r="A7" s="27">
        <v>3</v>
      </c>
      <c r="B7" s="129" t="s">
        <v>87</v>
      </c>
      <c r="C7" s="130"/>
      <c r="D7" s="130" t="s">
        <v>85</v>
      </c>
      <c r="E7" s="131">
        <v>18</v>
      </c>
      <c r="F7" s="29">
        <v>0</v>
      </c>
      <c r="G7" s="30">
        <v>0</v>
      </c>
      <c r="H7" s="132"/>
      <c r="I7" s="30">
        <f t="shared" si="0"/>
        <v>0</v>
      </c>
      <c r="J7" s="132"/>
      <c r="K7" s="30">
        <f t="shared" si="1"/>
        <v>0</v>
      </c>
      <c r="L7" s="30"/>
      <c r="M7" s="30">
        <f t="shared" si="2"/>
        <v>0</v>
      </c>
      <c r="N7" s="152">
        <f t="shared" si="3"/>
        <v>0</v>
      </c>
      <c r="O7" s="30">
        <f t="shared" si="4"/>
        <v>0</v>
      </c>
      <c r="P7" s="153"/>
      <c r="Q7" s="2"/>
    </row>
    <row r="8" spans="1:17">
      <c r="A8" s="27">
        <v>4</v>
      </c>
      <c r="B8" s="129" t="s">
        <v>87</v>
      </c>
      <c r="C8" s="130"/>
      <c r="D8" s="130" t="s">
        <v>85</v>
      </c>
      <c r="E8" s="131">
        <v>25</v>
      </c>
      <c r="F8" s="29">
        <v>2</v>
      </c>
      <c r="G8" s="30">
        <v>50</v>
      </c>
      <c r="H8" s="132"/>
      <c r="I8" s="30">
        <f t="shared" si="0"/>
        <v>0</v>
      </c>
      <c r="J8" s="132">
        <v>2</v>
      </c>
      <c r="K8" s="30">
        <f t="shared" si="1"/>
        <v>50</v>
      </c>
      <c r="L8" s="30"/>
      <c r="M8" s="30">
        <f t="shared" si="2"/>
        <v>0</v>
      </c>
      <c r="N8" s="152">
        <f t="shared" si="3"/>
        <v>0</v>
      </c>
      <c r="O8" s="30">
        <f t="shared" si="4"/>
        <v>0</v>
      </c>
      <c r="P8" s="153"/>
      <c r="Q8" s="2"/>
    </row>
    <row r="9" spans="1:17">
      <c r="A9" s="27">
        <v>5</v>
      </c>
      <c r="B9" s="129" t="s">
        <v>88</v>
      </c>
      <c r="C9" s="130"/>
      <c r="D9" s="130" t="s">
        <v>85</v>
      </c>
      <c r="E9" s="131">
        <v>18</v>
      </c>
      <c r="F9" s="29">
        <v>0</v>
      </c>
      <c r="G9" s="30">
        <v>0</v>
      </c>
      <c r="H9" s="132"/>
      <c r="I9" s="30">
        <f t="shared" si="0"/>
        <v>0</v>
      </c>
      <c r="J9" s="132"/>
      <c r="K9" s="30">
        <f t="shared" si="1"/>
        <v>0</v>
      </c>
      <c r="L9" s="30"/>
      <c r="M9" s="30">
        <f t="shared" si="2"/>
        <v>0</v>
      </c>
      <c r="N9" s="152">
        <f t="shared" si="3"/>
        <v>0</v>
      </c>
      <c r="O9" s="30">
        <f t="shared" si="4"/>
        <v>0</v>
      </c>
      <c r="P9" s="153"/>
      <c r="Q9" s="2"/>
    </row>
    <row r="10" spans="1:17">
      <c r="A10" s="27">
        <v>6</v>
      </c>
      <c r="B10" s="129" t="s">
        <v>89</v>
      </c>
      <c r="C10" s="130"/>
      <c r="D10" s="130" t="s">
        <v>57</v>
      </c>
      <c r="E10" s="131">
        <v>160</v>
      </c>
      <c r="F10" s="29">
        <v>0</v>
      </c>
      <c r="G10" s="30">
        <v>0</v>
      </c>
      <c r="H10" s="132"/>
      <c r="I10" s="30">
        <f t="shared" si="0"/>
        <v>0</v>
      </c>
      <c r="J10" s="132"/>
      <c r="K10" s="30">
        <f t="shared" si="1"/>
        <v>0</v>
      </c>
      <c r="L10" s="30"/>
      <c r="M10" s="30">
        <f t="shared" si="2"/>
        <v>0</v>
      </c>
      <c r="N10" s="152">
        <f t="shared" si="3"/>
        <v>0</v>
      </c>
      <c r="O10" s="30">
        <f t="shared" si="4"/>
        <v>0</v>
      </c>
      <c r="P10" s="153"/>
      <c r="Q10" s="2"/>
    </row>
    <row r="11" spans="1:17">
      <c r="A11" s="27">
        <v>7</v>
      </c>
      <c r="B11" s="129" t="s">
        <v>90</v>
      </c>
      <c r="C11" s="130"/>
      <c r="D11" s="130" t="s">
        <v>65</v>
      </c>
      <c r="E11" s="131">
        <v>21.06</v>
      </c>
      <c r="F11" s="29">
        <v>7</v>
      </c>
      <c r="G11" s="30">
        <v>147.42</v>
      </c>
      <c r="H11" s="132"/>
      <c r="I11" s="30">
        <f t="shared" si="0"/>
        <v>0</v>
      </c>
      <c r="J11" s="132"/>
      <c r="K11" s="30">
        <f t="shared" si="1"/>
        <v>0</v>
      </c>
      <c r="L11" s="30"/>
      <c r="M11" s="30">
        <f t="shared" si="2"/>
        <v>0</v>
      </c>
      <c r="N11" s="152">
        <f t="shared" si="3"/>
        <v>7</v>
      </c>
      <c r="O11" s="30">
        <f t="shared" si="4"/>
        <v>147.42</v>
      </c>
      <c r="P11" s="153"/>
      <c r="Q11" s="2"/>
    </row>
    <row r="12" spans="1:17">
      <c r="A12" s="27">
        <v>8</v>
      </c>
      <c r="B12" s="129" t="s">
        <v>91</v>
      </c>
      <c r="C12" s="130"/>
      <c r="D12" s="130" t="s">
        <v>65</v>
      </c>
      <c r="E12" s="131">
        <v>12</v>
      </c>
      <c r="F12" s="29">
        <v>0</v>
      </c>
      <c r="G12" s="30">
        <v>0</v>
      </c>
      <c r="H12" s="132"/>
      <c r="I12" s="30">
        <f t="shared" si="0"/>
        <v>0</v>
      </c>
      <c r="J12" s="132"/>
      <c r="K12" s="30">
        <f t="shared" si="1"/>
        <v>0</v>
      </c>
      <c r="L12" s="30"/>
      <c r="M12" s="30">
        <f t="shared" si="2"/>
        <v>0</v>
      </c>
      <c r="N12" s="152">
        <f t="shared" si="3"/>
        <v>0</v>
      </c>
      <c r="O12" s="30">
        <f t="shared" si="4"/>
        <v>0</v>
      </c>
      <c r="P12" s="153"/>
      <c r="Q12" s="2"/>
    </row>
    <row r="13" spans="1:17">
      <c r="A13" s="27">
        <v>9</v>
      </c>
      <c r="B13" s="129" t="s">
        <v>92</v>
      </c>
      <c r="C13" s="130"/>
      <c r="D13" s="130" t="s">
        <v>85</v>
      </c>
      <c r="E13" s="131">
        <v>50</v>
      </c>
      <c r="F13" s="29">
        <v>1</v>
      </c>
      <c r="G13" s="30">
        <v>50</v>
      </c>
      <c r="H13" s="132"/>
      <c r="I13" s="30">
        <f t="shared" si="0"/>
        <v>0</v>
      </c>
      <c r="J13" s="132"/>
      <c r="K13" s="30">
        <f t="shared" si="1"/>
        <v>0</v>
      </c>
      <c r="L13" s="30"/>
      <c r="M13" s="30">
        <f t="shared" si="2"/>
        <v>0</v>
      </c>
      <c r="N13" s="152">
        <f t="shared" si="3"/>
        <v>1</v>
      </c>
      <c r="O13" s="30">
        <f t="shared" si="4"/>
        <v>50</v>
      </c>
      <c r="P13" s="153"/>
      <c r="Q13" s="2"/>
    </row>
    <row r="14" ht="13.95" customHeight="1" spans="1:17">
      <c r="A14" s="27">
        <v>10</v>
      </c>
      <c r="B14" s="129" t="s">
        <v>93</v>
      </c>
      <c r="C14" s="130"/>
      <c r="D14" s="130" t="s">
        <v>85</v>
      </c>
      <c r="E14" s="131">
        <v>25</v>
      </c>
      <c r="F14" s="29">
        <v>0</v>
      </c>
      <c r="G14" s="30">
        <v>0</v>
      </c>
      <c r="H14" s="132"/>
      <c r="I14" s="30">
        <f t="shared" si="0"/>
        <v>0</v>
      </c>
      <c r="J14" s="132"/>
      <c r="K14" s="30">
        <f t="shared" si="1"/>
        <v>0</v>
      </c>
      <c r="L14" s="30"/>
      <c r="M14" s="30">
        <f t="shared" si="2"/>
        <v>0</v>
      </c>
      <c r="N14" s="152">
        <f t="shared" si="3"/>
        <v>0</v>
      </c>
      <c r="O14" s="30">
        <f t="shared" si="4"/>
        <v>0</v>
      </c>
      <c r="P14" s="153"/>
      <c r="Q14" s="2"/>
    </row>
    <row r="15" spans="1:17">
      <c r="A15" s="27">
        <v>11</v>
      </c>
      <c r="B15" s="129" t="s">
        <v>93</v>
      </c>
      <c r="C15" s="130"/>
      <c r="D15" s="130" t="s">
        <v>85</v>
      </c>
      <c r="E15" s="131">
        <v>30</v>
      </c>
      <c r="F15" s="29">
        <v>0</v>
      </c>
      <c r="G15" s="30">
        <v>0</v>
      </c>
      <c r="H15" s="132"/>
      <c r="I15" s="30">
        <f t="shared" si="0"/>
        <v>0</v>
      </c>
      <c r="J15" s="132"/>
      <c r="K15" s="30">
        <f t="shared" si="1"/>
        <v>0</v>
      </c>
      <c r="L15" s="30"/>
      <c r="M15" s="30">
        <f t="shared" si="2"/>
        <v>0</v>
      </c>
      <c r="N15" s="152">
        <f t="shared" si="3"/>
        <v>0</v>
      </c>
      <c r="O15" s="30">
        <f t="shared" si="4"/>
        <v>0</v>
      </c>
      <c r="P15" s="153"/>
      <c r="Q15" s="2"/>
    </row>
    <row r="16" spans="1:17">
      <c r="A16" s="27">
        <v>12</v>
      </c>
      <c r="B16" s="129" t="s">
        <v>94</v>
      </c>
      <c r="C16" s="130"/>
      <c r="D16" s="130" t="s">
        <v>65</v>
      </c>
      <c r="E16" s="131">
        <v>15</v>
      </c>
      <c r="F16" s="29">
        <v>0</v>
      </c>
      <c r="G16" s="30">
        <v>0</v>
      </c>
      <c r="H16" s="132"/>
      <c r="I16" s="30">
        <f t="shared" si="0"/>
        <v>0</v>
      </c>
      <c r="J16" s="132"/>
      <c r="K16" s="30">
        <f t="shared" si="1"/>
        <v>0</v>
      </c>
      <c r="L16" s="30"/>
      <c r="M16" s="30">
        <f t="shared" si="2"/>
        <v>0</v>
      </c>
      <c r="N16" s="152">
        <f t="shared" si="3"/>
        <v>0</v>
      </c>
      <c r="O16" s="30">
        <f t="shared" si="4"/>
        <v>0</v>
      </c>
      <c r="P16" s="153"/>
      <c r="Q16" s="2"/>
    </row>
    <row r="17" spans="1:17">
      <c r="A17" s="27">
        <v>13</v>
      </c>
      <c r="B17" s="129" t="s">
        <v>95</v>
      </c>
      <c r="C17" s="130"/>
      <c r="D17" s="130" t="s">
        <v>96</v>
      </c>
      <c r="E17" s="131">
        <v>130</v>
      </c>
      <c r="F17" s="29">
        <v>0</v>
      </c>
      <c r="G17" s="30">
        <v>0</v>
      </c>
      <c r="H17" s="132"/>
      <c r="I17" s="30">
        <f t="shared" si="0"/>
        <v>0</v>
      </c>
      <c r="J17" s="132"/>
      <c r="K17" s="30">
        <f t="shared" si="1"/>
        <v>0</v>
      </c>
      <c r="L17" s="30"/>
      <c r="M17" s="30">
        <f t="shared" si="2"/>
        <v>0</v>
      </c>
      <c r="N17" s="152">
        <f t="shared" si="3"/>
        <v>0</v>
      </c>
      <c r="O17" s="30">
        <f t="shared" si="4"/>
        <v>0</v>
      </c>
      <c r="P17" s="153"/>
      <c r="Q17" s="2"/>
    </row>
    <row r="18" spans="1:17">
      <c r="A18" s="27">
        <v>14</v>
      </c>
      <c r="B18" s="129" t="s">
        <v>97</v>
      </c>
      <c r="C18" s="130"/>
      <c r="D18" s="130" t="s">
        <v>85</v>
      </c>
      <c r="E18" s="131">
        <v>55</v>
      </c>
      <c r="F18" s="29">
        <v>10</v>
      </c>
      <c r="G18" s="30">
        <v>550</v>
      </c>
      <c r="H18" s="132"/>
      <c r="I18" s="30">
        <f t="shared" si="0"/>
        <v>0</v>
      </c>
      <c r="J18" s="132"/>
      <c r="K18" s="30">
        <f t="shared" si="1"/>
        <v>0</v>
      </c>
      <c r="L18" s="30"/>
      <c r="M18" s="30">
        <f t="shared" si="2"/>
        <v>0</v>
      </c>
      <c r="N18" s="152">
        <f t="shared" si="3"/>
        <v>10</v>
      </c>
      <c r="O18" s="30">
        <f t="shared" si="4"/>
        <v>550</v>
      </c>
      <c r="P18" s="153"/>
      <c r="Q18" s="2"/>
    </row>
    <row r="19" spans="1:17">
      <c r="A19" s="27">
        <v>15</v>
      </c>
      <c r="B19" s="129" t="s">
        <v>98</v>
      </c>
      <c r="C19" s="130"/>
      <c r="D19" s="130" t="s">
        <v>85</v>
      </c>
      <c r="E19" s="131">
        <v>9</v>
      </c>
      <c r="F19" s="29">
        <v>20</v>
      </c>
      <c r="G19" s="30">
        <v>180</v>
      </c>
      <c r="H19" s="132"/>
      <c r="I19" s="30">
        <f t="shared" si="0"/>
        <v>0</v>
      </c>
      <c r="J19" s="132"/>
      <c r="K19" s="30">
        <f t="shared" si="1"/>
        <v>0</v>
      </c>
      <c r="L19" s="30"/>
      <c r="M19" s="30">
        <f t="shared" si="2"/>
        <v>0</v>
      </c>
      <c r="N19" s="152">
        <f t="shared" si="3"/>
        <v>20</v>
      </c>
      <c r="O19" s="30">
        <f t="shared" si="4"/>
        <v>180</v>
      </c>
      <c r="P19" s="153"/>
      <c r="Q19" s="2"/>
    </row>
    <row r="20" spans="1:17">
      <c r="A20" s="27">
        <v>16</v>
      </c>
      <c r="B20" s="129" t="s">
        <v>99</v>
      </c>
      <c r="C20" s="130"/>
      <c r="D20" s="130" t="s">
        <v>85</v>
      </c>
      <c r="E20" s="131">
        <v>35</v>
      </c>
      <c r="F20" s="29">
        <v>0</v>
      </c>
      <c r="G20" s="30">
        <v>0</v>
      </c>
      <c r="H20" s="132"/>
      <c r="I20" s="30">
        <f t="shared" si="0"/>
        <v>0</v>
      </c>
      <c r="J20" s="132"/>
      <c r="K20" s="30">
        <f t="shared" si="1"/>
        <v>0</v>
      </c>
      <c r="L20" s="30"/>
      <c r="M20" s="30">
        <f t="shared" si="2"/>
        <v>0</v>
      </c>
      <c r="N20" s="152">
        <f t="shared" si="3"/>
        <v>0</v>
      </c>
      <c r="O20" s="30">
        <f t="shared" si="4"/>
        <v>0</v>
      </c>
      <c r="P20" s="153"/>
      <c r="Q20" s="2"/>
    </row>
    <row r="21" spans="1:17">
      <c r="A21" s="27">
        <v>17</v>
      </c>
      <c r="B21" s="129" t="s">
        <v>100</v>
      </c>
      <c r="C21" s="130"/>
      <c r="D21" s="130" t="s">
        <v>85</v>
      </c>
      <c r="E21" s="131">
        <v>9.5</v>
      </c>
      <c r="F21" s="29">
        <v>10</v>
      </c>
      <c r="G21" s="30">
        <v>95</v>
      </c>
      <c r="H21" s="132"/>
      <c r="I21" s="30">
        <f t="shared" si="0"/>
        <v>0</v>
      </c>
      <c r="J21" s="132"/>
      <c r="K21" s="30">
        <f t="shared" si="1"/>
        <v>0</v>
      </c>
      <c r="L21" s="30"/>
      <c r="M21" s="30">
        <f t="shared" si="2"/>
        <v>0</v>
      </c>
      <c r="N21" s="152">
        <f t="shared" si="3"/>
        <v>10</v>
      </c>
      <c r="O21" s="30">
        <f t="shared" si="4"/>
        <v>95</v>
      </c>
      <c r="P21" s="153"/>
      <c r="Q21" s="2"/>
    </row>
    <row r="22" ht="14.25" spans="1:17">
      <c r="A22" s="27">
        <v>18</v>
      </c>
      <c r="B22" s="129" t="s">
        <v>101</v>
      </c>
      <c r="C22" s="130"/>
      <c r="D22" s="130" t="s">
        <v>65</v>
      </c>
      <c r="E22" s="131">
        <v>100</v>
      </c>
      <c r="F22" s="29">
        <v>0</v>
      </c>
      <c r="G22" s="30">
        <v>0</v>
      </c>
      <c r="H22" s="132"/>
      <c r="I22" s="30">
        <f t="shared" si="0"/>
        <v>0</v>
      </c>
      <c r="J22" s="154"/>
      <c r="K22" s="30">
        <f t="shared" si="1"/>
        <v>0</v>
      </c>
      <c r="L22" s="30"/>
      <c r="M22" s="30">
        <f t="shared" si="2"/>
        <v>0</v>
      </c>
      <c r="N22" s="152">
        <f t="shared" si="3"/>
        <v>0</v>
      </c>
      <c r="O22" s="30">
        <f t="shared" si="4"/>
        <v>0</v>
      </c>
      <c r="P22" s="155"/>
      <c r="Q22" s="2"/>
    </row>
    <row r="23" spans="1:17">
      <c r="A23" s="27">
        <v>20</v>
      </c>
      <c r="B23" s="133" t="s">
        <v>102</v>
      </c>
      <c r="C23" s="134"/>
      <c r="D23" s="135" t="s">
        <v>65</v>
      </c>
      <c r="E23" s="136">
        <v>150</v>
      </c>
      <c r="F23" s="29">
        <v>1</v>
      </c>
      <c r="G23" s="30">
        <v>150</v>
      </c>
      <c r="H23" s="137"/>
      <c r="I23" s="30">
        <f t="shared" si="0"/>
        <v>0</v>
      </c>
      <c r="J23" s="137"/>
      <c r="K23" s="30">
        <f t="shared" si="1"/>
        <v>0</v>
      </c>
      <c r="L23" s="30"/>
      <c r="M23" s="30">
        <f t="shared" si="2"/>
        <v>0</v>
      </c>
      <c r="N23" s="152">
        <f t="shared" si="3"/>
        <v>1</v>
      </c>
      <c r="O23" s="30">
        <f t="shared" si="4"/>
        <v>150</v>
      </c>
      <c r="P23" s="153"/>
      <c r="Q23" s="2"/>
    </row>
    <row r="24" spans="1:17">
      <c r="A24" s="138">
        <v>21</v>
      </c>
      <c r="B24" s="139" t="s">
        <v>103</v>
      </c>
      <c r="C24" s="134"/>
      <c r="D24" s="135" t="s">
        <v>104</v>
      </c>
      <c r="E24" s="136">
        <v>20</v>
      </c>
      <c r="F24" s="29">
        <v>0</v>
      </c>
      <c r="G24" s="30">
        <v>0</v>
      </c>
      <c r="H24" s="137"/>
      <c r="I24" s="30">
        <f t="shared" si="0"/>
        <v>0</v>
      </c>
      <c r="J24" s="137"/>
      <c r="K24" s="30">
        <f t="shared" si="1"/>
        <v>0</v>
      </c>
      <c r="L24" s="30"/>
      <c r="M24" s="30">
        <f t="shared" si="2"/>
        <v>0</v>
      </c>
      <c r="N24" s="152">
        <f t="shared" si="3"/>
        <v>0</v>
      </c>
      <c r="O24" s="30">
        <f t="shared" si="4"/>
        <v>0</v>
      </c>
      <c r="P24" s="153"/>
      <c r="Q24" s="2"/>
    </row>
    <row r="25" spans="1:17">
      <c r="A25" s="138">
        <v>22</v>
      </c>
      <c r="B25" s="139" t="s">
        <v>105</v>
      </c>
      <c r="C25" s="134"/>
      <c r="D25" s="134" t="s">
        <v>85</v>
      </c>
      <c r="E25" s="136">
        <v>12</v>
      </c>
      <c r="F25" s="29">
        <v>6</v>
      </c>
      <c r="G25" s="30">
        <v>72</v>
      </c>
      <c r="H25" s="137"/>
      <c r="I25" s="30">
        <f t="shared" si="0"/>
        <v>0</v>
      </c>
      <c r="J25" s="137">
        <v>1</v>
      </c>
      <c r="K25" s="30">
        <f t="shared" si="1"/>
        <v>12</v>
      </c>
      <c r="L25" s="30"/>
      <c r="M25" s="30">
        <f t="shared" si="2"/>
        <v>0</v>
      </c>
      <c r="N25" s="152">
        <f t="shared" si="3"/>
        <v>5</v>
      </c>
      <c r="O25" s="30">
        <f t="shared" si="4"/>
        <v>60</v>
      </c>
      <c r="P25" s="153"/>
      <c r="Q25" s="2"/>
    </row>
    <row r="26" spans="1:17">
      <c r="A26" s="138">
        <v>23</v>
      </c>
      <c r="B26" s="139" t="s">
        <v>106</v>
      </c>
      <c r="C26" s="134"/>
      <c r="D26" s="134" t="s">
        <v>18</v>
      </c>
      <c r="E26" s="136">
        <v>32</v>
      </c>
      <c r="F26" s="29">
        <v>0</v>
      </c>
      <c r="G26" s="30">
        <v>0</v>
      </c>
      <c r="H26" s="137"/>
      <c r="I26" s="30">
        <f t="shared" si="0"/>
        <v>0</v>
      </c>
      <c r="J26" s="137"/>
      <c r="K26" s="30">
        <f t="shared" si="1"/>
        <v>0</v>
      </c>
      <c r="L26" s="30"/>
      <c r="M26" s="30">
        <f t="shared" si="2"/>
        <v>0</v>
      </c>
      <c r="N26" s="152">
        <f t="shared" si="3"/>
        <v>0</v>
      </c>
      <c r="O26" s="30">
        <f t="shared" si="4"/>
        <v>0</v>
      </c>
      <c r="P26" s="153"/>
      <c r="Q26" s="2"/>
    </row>
    <row r="27" spans="1:17">
      <c r="A27" s="138">
        <v>24</v>
      </c>
      <c r="B27" s="139" t="s">
        <v>107</v>
      </c>
      <c r="C27" s="134"/>
      <c r="D27" s="134" t="s">
        <v>108</v>
      </c>
      <c r="E27" s="136">
        <v>2</v>
      </c>
      <c r="F27" s="29">
        <v>3</v>
      </c>
      <c r="G27" s="30">
        <v>6</v>
      </c>
      <c r="H27" s="137"/>
      <c r="I27" s="30">
        <f t="shared" si="0"/>
        <v>0</v>
      </c>
      <c r="J27" s="137"/>
      <c r="K27" s="30">
        <f t="shared" si="1"/>
        <v>0</v>
      </c>
      <c r="L27" s="30"/>
      <c r="M27" s="30">
        <f t="shared" si="2"/>
        <v>0</v>
      </c>
      <c r="N27" s="152">
        <f t="shared" si="3"/>
        <v>3</v>
      </c>
      <c r="O27" s="30">
        <f t="shared" si="4"/>
        <v>6</v>
      </c>
      <c r="P27" s="153"/>
      <c r="Q27" s="2"/>
    </row>
    <row r="28" ht="14.25" spans="1:17">
      <c r="A28" s="140" t="s">
        <v>78</v>
      </c>
      <c r="B28" s="141"/>
      <c r="C28" s="140"/>
      <c r="D28" s="72"/>
      <c r="E28" s="74"/>
      <c r="F28" s="142">
        <f>SUM(F5:F27)</f>
        <v>60</v>
      </c>
      <c r="G28" s="142">
        <f>SUM(G5:G27)</f>
        <v>1300.42</v>
      </c>
      <c r="H28" s="142">
        <f>SUM(H5:H27)</f>
        <v>0</v>
      </c>
      <c r="I28" s="142">
        <f t="shared" ref="I28:O28" si="5">SUM(I5:I27)</f>
        <v>0</v>
      </c>
      <c r="J28" s="142">
        <f t="shared" si="5"/>
        <v>3</v>
      </c>
      <c r="K28" s="142">
        <f t="shared" si="5"/>
        <v>62</v>
      </c>
      <c r="L28" s="142">
        <f t="shared" si="5"/>
        <v>0</v>
      </c>
      <c r="M28" s="142">
        <f t="shared" si="5"/>
        <v>0</v>
      </c>
      <c r="N28" s="142">
        <f t="shared" si="5"/>
        <v>57</v>
      </c>
      <c r="O28" s="142">
        <f t="shared" si="5"/>
        <v>1238.42</v>
      </c>
      <c r="P28" s="156"/>
      <c r="Q28" s="2"/>
    </row>
    <row r="29" ht="14.25" spans="1:17">
      <c r="A29" s="143"/>
      <c r="B29" s="144"/>
      <c r="C29" s="144"/>
      <c r="D29" s="144"/>
      <c r="E29" s="145"/>
      <c r="F29" s="144"/>
      <c r="G29" s="146"/>
      <c r="H29" s="147"/>
      <c r="I29" s="145"/>
      <c r="J29" s="144"/>
      <c r="K29" s="145"/>
      <c r="L29" s="145"/>
      <c r="M29" s="145"/>
      <c r="N29" s="157"/>
      <c r="O29" s="145"/>
      <c r="P29" s="149"/>
      <c r="Q29" s="2"/>
    </row>
    <row r="30" ht="14.25" spans="1:17">
      <c r="A30" s="1"/>
      <c r="B30" s="148" t="s">
        <v>109</v>
      </c>
      <c r="C30" s="148"/>
      <c r="D30" s="148"/>
      <c r="E30" s="124"/>
      <c r="F30" s="1"/>
      <c r="G30" s="1" t="s">
        <v>82</v>
      </c>
      <c r="H30" s="1"/>
      <c r="I30" s="124"/>
      <c r="J30" s="1"/>
      <c r="K30" s="124"/>
      <c r="L30" s="124"/>
      <c r="M30" s="124"/>
      <c r="N30" s="124"/>
      <c r="O30" s="124"/>
      <c r="P30" s="158"/>
      <c r="Q30" s="2"/>
    </row>
    <row r="31" ht="14.25" spans="1:17">
      <c r="A31" s="1"/>
      <c r="B31" s="1"/>
      <c r="C31" s="1"/>
      <c r="D31" s="1"/>
      <c r="E31" s="124"/>
      <c r="F31" s="1"/>
      <c r="G31" s="124"/>
      <c r="H31" s="1"/>
      <c r="I31" s="124"/>
      <c r="J31" s="1"/>
      <c r="K31" s="124"/>
      <c r="L31" s="124"/>
      <c r="M31" s="124"/>
      <c r="N31" s="1"/>
      <c r="O31" s="2">
        <f>G28+I28-K28-M28</f>
        <v>1238.42</v>
      </c>
      <c r="P31" s="149"/>
      <c r="Q31" s="2"/>
    </row>
    <row r="32" ht="14.25" spans="1:17">
      <c r="A32" s="1"/>
      <c r="B32" s="1"/>
      <c r="C32" s="1"/>
      <c r="D32" s="1"/>
      <c r="E32" s="124"/>
      <c r="F32" s="1"/>
      <c r="G32" s="124"/>
      <c r="H32" s="1"/>
      <c r="I32" s="124"/>
      <c r="J32" s="1"/>
      <c r="K32" s="124"/>
      <c r="L32" s="124"/>
      <c r="M32" s="124"/>
      <c r="N32" s="1"/>
      <c r="O32" s="124"/>
      <c r="P32" s="149"/>
      <c r="Q32" s="2"/>
    </row>
    <row r="33" spans="1:17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P33" s="159"/>
      <c r="Q33" s="2"/>
    </row>
    <row r="34" spans="1:17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159"/>
      <c r="Q34" s="2"/>
    </row>
    <row r="35" spans="1:17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159"/>
      <c r="Q35" s="2"/>
    </row>
    <row r="36" spans="1:17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159"/>
      <c r="Q36" s="2"/>
    </row>
  </sheetData>
  <autoFilter ref="A4:Q28">
    <extLst/>
  </autoFilter>
  <mergeCells count="16">
    <mergeCell ref="A1:P1"/>
    <mergeCell ref="A2:K2"/>
    <mergeCell ref="N2:O2"/>
    <mergeCell ref="F3:G3"/>
    <mergeCell ref="H3:I3"/>
    <mergeCell ref="J3:K3"/>
    <mergeCell ref="L3:M3"/>
    <mergeCell ref="N3:O3"/>
    <mergeCell ref="C28:D28"/>
    <mergeCell ref="B30:D30"/>
    <mergeCell ref="A3:A4"/>
    <mergeCell ref="B3:B4"/>
    <mergeCell ref="C3:C4"/>
    <mergeCell ref="D3:D4"/>
    <mergeCell ref="E3:E4"/>
    <mergeCell ref="P3:P4"/>
  </mergeCells>
  <printOptions horizontalCentered="1" verticalCentered="1"/>
  <pageMargins left="0.275" right="0.275" top="0.472222222222222" bottom="0.472222222222222" header="0" footer="0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3"/>
  <sheetViews>
    <sheetView workbookViewId="0">
      <selection activeCell="H14" sqref="H14"/>
    </sheetView>
  </sheetViews>
  <sheetFormatPr defaultColWidth="9" defaultRowHeight="13.5"/>
  <cols>
    <col min="1" max="1" width="3.875" customWidth="1"/>
    <col min="2" max="2" width="16" customWidth="1"/>
    <col min="6" max="7" width="9" customWidth="1"/>
    <col min="8" max="8" width="6.75" customWidth="1"/>
    <col min="9" max="9" width="9" customWidth="1"/>
    <col min="10" max="10" width="3.875" customWidth="1"/>
    <col min="11" max="11" width="9" customWidth="1"/>
    <col min="12" max="12" width="5.75" customWidth="1"/>
    <col min="13" max="13" width="9" customWidth="1"/>
    <col min="14" max="14" width="4.875" customWidth="1"/>
  </cols>
  <sheetData>
    <row r="1" ht="34.95" customHeight="1" spans="1:16">
      <c r="A1" s="10" t="s">
        <v>110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ht="34.05" customHeight="1" spans="1:16">
      <c r="A2" s="90" t="s">
        <v>111</v>
      </c>
      <c r="B2" s="90"/>
      <c r="C2" s="90"/>
      <c r="D2" s="90"/>
      <c r="E2" s="91"/>
      <c r="F2" s="90"/>
      <c r="G2" s="91"/>
      <c r="H2" s="90"/>
      <c r="I2" s="91"/>
      <c r="J2" s="90"/>
      <c r="K2" s="91"/>
      <c r="L2" s="91"/>
      <c r="M2" s="91"/>
      <c r="N2" s="99"/>
      <c r="O2" s="100"/>
      <c r="P2" s="101"/>
    </row>
    <row r="3" spans="1:16">
      <c r="A3" s="34" t="s">
        <v>2</v>
      </c>
      <c r="B3" s="34" t="s">
        <v>3</v>
      </c>
      <c r="C3" s="92" t="s">
        <v>4</v>
      </c>
      <c r="D3" s="34" t="s">
        <v>5</v>
      </c>
      <c r="E3" s="93" t="s">
        <v>6</v>
      </c>
      <c r="F3" s="94" t="s">
        <v>7</v>
      </c>
      <c r="G3" s="95"/>
      <c r="H3" s="96" t="s">
        <v>8</v>
      </c>
      <c r="I3" s="102"/>
      <c r="J3" s="103" t="s">
        <v>9</v>
      </c>
      <c r="K3" s="104"/>
      <c r="L3" s="105" t="s">
        <v>10</v>
      </c>
      <c r="M3" s="105"/>
      <c r="N3" s="106" t="s">
        <v>11</v>
      </c>
      <c r="O3" s="107"/>
      <c r="P3" s="34" t="s">
        <v>12</v>
      </c>
    </row>
    <row r="4" spans="1:16">
      <c r="A4" s="34"/>
      <c r="B4" s="34"/>
      <c r="C4" s="92"/>
      <c r="D4" s="34"/>
      <c r="E4" s="93"/>
      <c r="F4" s="97" t="s">
        <v>13</v>
      </c>
      <c r="G4" s="95" t="s">
        <v>15</v>
      </c>
      <c r="H4" s="98" t="s">
        <v>13</v>
      </c>
      <c r="I4" s="102" t="s">
        <v>15</v>
      </c>
      <c r="J4" s="108" t="s">
        <v>16</v>
      </c>
      <c r="K4" s="108" t="s">
        <v>15</v>
      </c>
      <c r="L4" s="109" t="s">
        <v>16</v>
      </c>
      <c r="M4" s="109" t="s">
        <v>15</v>
      </c>
      <c r="N4" s="110" t="s">
        <v>13</v>
      </c>
      <c r="O4" s="107" t="s">
        <v>15</v>
      </c>
      <c r="P4" s="34"/>
    </row>
    <row r="5" spans="1:16">
      <c r="A5" s="27">
        <v>1</v>
      </c>
      <c r="B5" s="21" t="s">
        <v>112</v>
      </c>
      <c r="C5" s="21"/>
      <c r="D5" s="21" t="s">
        <v>96</v>
      </c>
      <c r="E5" s="21">
        <v>4.5</v>
      </c>
      <c r="F5" s="31">
        <v>4</v>
      </c>
      <c r="G5" s="30">
        <v>18</v>
      </c>
      <c r="H5" s="31"/>
      <c r="I5" s="30">
        <f t="shared" ref="I5:I54" si="0">H5*E5</f>
        <v>0</v>
      </c>
      <c r="J5" s="31"/>
      <c r="K5" s="30">
        <f t="shared" ref="K5:K38" si="1">J5*E5</f>
        <v>0</v>
      </c>
      <c r="L5" s="30"/>
      <c r="M5" s="30">
        <f>L5*E5</f>
        <v>0</v>
      </c>
      <c r="N5" s="111">
        <f>F5+H5-J5-L5</f>
        <v>4</v>
      </c>
      <c r="O5" s="30">
        <f>N5*E5</f>
        <v>18</v>
      </c>
      <c r="P5" s="112"/>
    </row>
    <row r="6" spans="1:16">
      <c r="A6" s="27">
        <v>2</v>
      </c>
      <c r="B6" s="21" t="s">
        <v>113</v>
      </c>
      <c r="C6" s="21"/>
      <c r="D6" s="21" t="s">
        <v>24</v>
      </c>
      <c r="E6" s="21">
        <v>3</v>
      </c>
      <c r="F6" s="31">
        <v>2</v>
      </c>
      <c r="G6" s="30">
        <v>6</v>
      </c>
      <c r="H6" s="31"/>
      <c r="I6" s="30">
        <f t="shared" si="0"/>
        <v>0</v>
      </c>
      <c r="J6" s="31"/>
      <c r="K6" s="30">
        <f t="shared" si="1"/>
        <v>0</v>
      </c>
      <c r="L6" s="30"/>
      <c r="M6" s="30">
        <f t="shared" ref="M6:M69" si="2">L6*E6</f>
        <v>0</v>
      </c>
      <c r="N6" s="111">
        <f t="shared" ref="N6:N69" si="3">F6+H6-J6-L6</f>
        <v>2</v>
      </c>
      <c r="O6" s="30">
        <f t="shared" ref="O6:O69" si="4">N6*E6</f>
        <v>6</v>
      </c>
      <c r="P6" s="112"/>
    </row>
    <row r="7" spans="1:16">
      <c r="A7" s="27">
        <v>3</v>
      </c>
      <c r="B7" s="31" t="s">
        <v>114</v>
      </c>
      <c r="C7" s="31" t="s">
        <v>115</v>
      </c>
      <c r="D7" s="31" t="s">
        <v>69</v>
      </c>
      <c r="E7" s="31">
        <v>65</v>
      </c>
      <c r="F7" s="31">
        <v>2</v>
      </c>
      <c r="G7" s="30">
        <v>130</v>
      </c>
      <c r="H7" s="31"/>
      <c r="I7" s="30">
        <f t="shared" si="0"/>
        <v>0</v>
      </c>
      <c r="J7" s="31"/>
      <c r="K7" s="30">
        <f t="shared" si="1"/>
        <v>0</v>
      </c>
      <c r="L7" s="30"/>
      <c r="M7" s="30">
        <f t="shared" si="2"/>
        <v>0</v>
      </c>
      <c r="N7" s="111">
        <f t="shared" si="3"/>
        <v>2</v>
      </c>
      <c r="O7" s="30">
        <f t="shared" si="4"/>
        <v>130</v>
      </c>
      <c r="P7" s="113"/>
    </row>
    <row r="8" spans="1:16">
      <c r="A8" s="27">
        <v>4</v>
      </c>
      <c r="B8" s="31" t="s">
        <v>116</v>
      </c>
      <c r="C8" s="31">
        <v>25</v>
      </c>
      <c r="D8" s="31" t="s">
        <v>69</v>
      </c>
      <c r="E8" s="31">
        <v>2.5</v>
      </c>
      <c r="F8" s="31">
        <v>7</v>
      </c>
      <c r="G8" s="30">
        <v>17.5</v>
      </c>
      <c r="H8" s="31"/>
      <c r="I8" s="30">
        <f t="shared" si="0"/>
        <v>0</v>
      </c>
      <c r="J8" s="31"/>
      <c r="K8" s="30">
        <f t="shared" si="1"/>
        <v>0</v>
      </c>
      <c r="L8" s="30"/>
      <c r="M8" s="30">
        <f t="shared" si="2"/>
        <v>0</v>
      </c>
      <c r="N8" s="111">
        <f t="shared" si="3"/>
        <v>7</v>
      </c>
      <c r="O8" s="30">
        <f t="shared" si="4"/>
        <v>17.5</v>
      </c>
      <c r="P8" s="113"/>
    </row>
    <row r="9" spans="1:16">
      <c r="A9" s="27">
        <v>5</v>
      </c>
      <c r="B9" s="31" t="s">
        <v>117</v>
      </c>
      <c r="C9" s="31"/>
      <c r="D9" s="31" t="s">
        <v>24</v>
      </c>
      <c r="E9" s="31">
        <v>30</v>
      </c>
      <c r="F9" s="31">
        <v>1</v>
      </c>
      <c r="G9" s="30">
        <v>30</v>
      </c>
      <c r="H9" s="31"/>
      <c r="I9" s="30">
        <f t="shared" si="0"/>
        <v>0</v>
      </c>
      <c r="J9" s="31"/>
      <c r="K9" s="30">
        <f t="shared" si="1"/>
        <v>0</v>
      </c>
      <c r="L9" s="30"/>
      <c r="M9" s="30">
        <f t="shared" si="2"/>
        <v>0</v>
      </c>
      <c r="N9" s="111">
        <f t="shared" si="3"/>
        <v>1</v>
      </c>
      <c r="O9" s="30">
        <f t="shared" si="4"/>
        <v>30</v>
      </c>
      <c r="P9" s="112"/>
    </row>
    <row r="10" spans="1:16">
      <c r="A10" s="27">
        <v>6</v>
      </c>
      <c r="B10" s="31" t="s">
        <v>118</v>
      </c>
      <c r="C10" s="31"/>
      <c r="D10" s="31" t="s">
        <v>24</v>
      </c>
      <c r="E10" s="31">
        <v>5</v>
      </c>
      <c r="F10" s="31">
        <v>3</v>
      </c>
      <c r="G10" s="30">
        <v>15</v>
      </c>
      <c r="H10" s="31"/>
      <c r="I10" s="30">
        <f t="shared" si="0"/>
        <v>0</v>
      </c>
      <c r="J10" s="31"/>
      <c r="K10" s="30">
        <f t="shared" si="1"/>
        <v>0</v>
      </c>
      <c r="L10" s="30"/>
      <c r="M10" s="30">
        <f t="shared" si="2"/>
        <v>0</v>
      </c>
      <c r="N10" s="111">
        <f t="shared" si="3"/>
        <v>3</v>
      </c>
      <c r="O10" s="30">
        <f t="shared" si="4"/>
        <v>15</v>
      </c>
      <c r="P10" s="114"/>
    </row>
    <row r="11" spans="1:16">
      <c r="A11" s="27">
        <v>7</v>
      </c>
      <c r="B11" s="31" t="s">
        <v>119</v>
      </c>
      <c r="C11" s="31"/>
      <c r="D11" s="31" t="s">
        <v>24</v>
      </c>
      <c r="E11" s="31">
        <v>0</v>
      </c>
      <c r="F11" s="31">
        <v>1</v>
      </c>
      <c r="G11" s="30">
        <v>0</v>
      </c>
      <c r="H11" s="31"/>
      <c r="I11" s="30">
        <f t="shared" si="0"/>
        <v>0</v>
      </c>
      <c r="J11" s="31"/>
      <c r="K11" s="30">
        <f t="shared" si="1"/>
        <v>0</v>
      </c>
      <c r="L11" s="30"/>
      <c r="M11" s="30">
        <f t="shared" si="2"/>
        <v>0</v>
      </c>
      <c r="N11" s="111">
        <f t="shared" si="3"/>
        <v>1</v>
      </c>
      <c r="O11" s="30">
        <f t="shared" si="4"/>
        <v>0</v>
      </c>
      <c r="P11" s="114"/>
    </row>
    <row r="12" spans="1:16">
      <c r="A12" s="27">
        <v>8</v>
      </c>
      <c r="B12" s="31" t="s">
        <v>120</v>
      </c>
      <c r="C12" s="31"/>
      <c r="D12" s="31" t="s">
        <v>24</v>
      </c>
      <c r="E12" s="31">
        <v>2</v>
      </c>
      <c r="F12" s="31">
        <v>5</v>
      </c>
      <c r="G12" s="30">
        <v>10</v>
      </c>
      <c r="H12" s="31"/>
      <c r="I12" s="30">
        <f t="shared" si="0"/>
        <v>0</v>
      </c>
      <c r="J12" s="31"/>
      <c r="K12" s="30">
        <f t="shared" si="1"/>
        <v>0</v>
      </c>
      <c r="L12" s="30"/>
      <c r="M12" s="30">
        <f t="shared" si="2"/>
        <v>0</v>
      </c>
      <c r="N12" s="111">
        <f t="shared" si="3"/>
        <v>5</v>
      </c>
      <c r="O12" s="30">
        <f t="shared" si="4"/>
        <v>10</v>
      </c>
      <c r="P12" s="114"/>
    </row>
    <row r="13" spans="1:16">
      <c r="A13" s="27">
        <v>9</v>
      </c>
      <c r="B13" s="31" t="s">
        <v>121</v>
      </c>
      <c r="C13" s="31"/>
      <c r="D13" s="31" t="s">
        <v>24</v>
      </c>
      <c r="E13" s="31">
        <v>27</v>
      </c>
      <c r="F13" s="31">
        <v>1</v>
      </c>
      <c r="G13" s="30">
        <v>27</v>
      </c>
      <c r="H13" s="31"/>
      <c r="I13" s="30">
        <f t="shared" si="0"/>
        <v>0</v>
      </c>
      <c r="J13" s="31"/>
      <c r="K13" s="30">
        <f t="shared" si="1"/>
        <v>0</v>
      </c>
      <c r="L13" s="30"/>
      <c r="M13" s="30">
        <f t="shared" si="2"/>
        <v>0</v>
      </c>
      <c r="N13" s="111">
        <f t="shared" si="3"/>
        <v>1</v>
      </c>
      <c r="O13" s="30">
        <f t="shared" si="4"/>
        <v>27</v>
      </c>
      <c r="P13" s="114"/>
    </row>
    <row r="14" spans="1:16">
      <c r="A14" s="27">
        <v>10</v>
      </c>
      <c r="B14" s="31" t="s">
        <v>122</v>
      </c>
      <c r="C14" s="31"/>
      <c r="D14" s="31" t="s">
        <v>24</v>
      </c>
      <c r="E14" s="31">
        <v>6</v>
      </c>
      <c r="F14" s="31">
        <v>4</v>
      </c>
      <c r="G14" s="30">
        <v>24</v>
      </c>
      <c r="H14" s="31"/>
      <c r="I14" s="30">
        <f t="shared" si="0"/>
        <v>0</v>
      </c>
      <c r="J14" s="31"/>
      <c r="K14" s="30">
        <f t="shared" si="1"/>
        <v>0</v>
      </c>
      <c r="L14" s="30"/>
      <c r="M14" s="30">
        <f t="shared" si="2"/>
        <v>0</v>
      </c>
      <c r="N14" s="111">
        <f t="shared" si="3"/>
        <v>4</v>
      </c>
      <c r="O14" s="30">
        <f t="shared" si="4"/>
        <v>24</v>
      </c>
      <c r="P14" s="114"/>
    </row>
    <row r="15" spans="1:16">
      <c r="A15" s="27">
        <v>11</v>
      </c>
      <c r="B15" s="31" t="s">
        <v>123</v>
      </c>
      <c r="C15" s="31" t="s">
        <v>124</v>
      </c>
      <c r="D15" s="31" t="s">
        <v>96</v>
      </c>
      <c r="E15" s="31">
        <v>4.5</v>
      </c>
      <c r="F15" s="31">
        <v>2</v>
      </c>
      <c r="G15" s="30">
        <v>9</v>
      </c>
      <c r="H15" s="31"/>
      <c r="I15" s="30">
        <f t="shared" si="0"/>
        <v>0</v>
      </c>
      <c r="J15" s="31"/>
      <c r="K15" s="30">
        <f t="shared" si="1"/>
        <v>0</v>
      </c>
      <c r="L15" s="30"/>
      <c r="M15" s="30">
        <f t="shared" si="2"/>
        <v>0</v>
      </c>
      <c r="N15" s="111">
        <f t="shared" si="3"/>
        <v>2</v>
      </c>
      <c r="O15" s="30">
        <f t="shared" si="4"/>
        <v>9</v>
      </c>
      <c r="P15" s="114"/>
    </row>
    <row r="16" spans="1:16">
      <c r="A16" s="27">
        <v>12</v>
      </c>
      <c r="B16" s="31" t="s">
        <v>125</v>
      </c>
      <c r="C16" s="31"/>
      <c r="D16" s="31" t="s">
        <v>24</v>
      </c>
      <c r="E16" s="31">
        <v>5</v>
      </c>
      <c r="F16" s="31">
        <v>6</v>
      </c>
      <c r="G16" s="30">
        <v>30</v>
      </c>
      <c r="H16" s="31"/>
      <c r="I16" s="30">
        <f t="shared" si="0"/>
        <v>0</v>
      </c>
      <c r="J16" s="31"/>
      <c r="K16" s="30">
        <f t="shared" si="1"/>
        <v>0</v>
      </c>
      <c r="L16" s="30"/>
      <c r="M16" s="30">
        <f t="shared" si="2"/>
        <v>0</v>
      </c>
      <c r="N16" s="111">
        <f t="shared" si="3"/>
        <v>6</v>
      </c>
      <c r="O16" s="30">
        <f t="shared" si="4"/>
        <v>30</v>
      </c>
      <c r="P16" s="114"/>
    </row>
    <row r="17" spans="1:16">
      <c r="A17" s="27">
        <v>13</v>
      </c>
      <c r="B17" s="31" t="s">
        <v>126</v>
      </c>
      <c r="C17" s="31"/>
      <c r="D17" s="31" t="s">
        <v>24</v>
      </c>
      <c r="E17" s="31">
        <v>0</v>
      </c>
      <c r="F17" s="31">
        <v>1</v>
      </c>
      <c r="G17" s="30">
        <v>0</v>
      </c>
      <c r="H17" s="31"/>
      <c r="I17" s="30">
        <f t="shared" si="0"/>
        <v>0</v>
      </c>
      <c r="J17" s="31"/>
      <c r="K17" s="30">
        <f t="shared" si="1"/>
        <v>0</v>
      </c>
      <c r="L17" s="30"/>
      <c r="M17" s="30">
        <f t="shared" si="2"/>
        <v>0</v>
      </c>
      <c r="N17" s="111">
        <f t="shared" si="3"/>
        <v>1</v>
      </c>
      <c r="O17" s="30">
        <f t="shared" si="4"/>
        <v>0</v>
      </c>
      <c r="P17" s="114"/>
    </row>
    <row r="18" spans="1:16">
      <c r="A18" s="27">
        <v>14</v>
      </c>
      <c r="B18" s="31" t="s">
        <v>127</v>
      </c>
      <c r="C18" s="31"/>
      <c r="D18" s="31" t="s">
        <v>69</v>
      </c>
      <c r="E18" s="31">
        <v>0</v>
      </c>
      <c r="F18" s="31">
        <v>3</v>
      </c>
      <c r="G18" s="30">
        <v>0</v>
      </c>
      <c r="H18" s="31"/>
      <c r="I18" s="30">
        <f t="shared" si="0"/>
        <v>0</v>
      </c>
      <c r="J18" s="31"/>
      <c r="K18" s="30">
        <f t="shared" si="1"/>
        <v>0</v>
      </c>
      <c r="L18" s="30"/>
      <c r="M18" s="30">
        <f t="shared" si="2"/>
        <v>0</v>
      </c>
      <c r="N18" s="111">
        <f t="shared" si="3"/>
        <v>3</v>
      </c>
      <c r="O18" s="30">
        <f t="shared" si="4"/>
        <v>0</v>
      </c>
      <c r="P18" s="114"/>
    </row>
    <row r="19" spans="1:16">
      <c r="A19" s="27">
        <v>15</v>
      </c>
      <c r="B19" s="31" t="s">
        <v>128</v>
      </c>
      <c r="C19" s="31"/>
      <c r="D19" s="31" t="s">
        <v>69</v>
      </c>
      <c r="E19" s="31">
        <v>0</v>
      </c>
      <c r="F19" s="31">
        <v>1</v>
      </c>
      <c r="G19" s="30">
        <v>0</v>
      </c>
      <c r="H19" s="31"/>
      <c r="I19" s="30">
        <f t="shared" si="0"/>
        <v>0</v>
      </c>
      <c r="J19" s="31"/>
      <c r="K19" s="30">
        <f t="shared" si="1"/>
        <v>0</v>
      </c>
      <c r="L19" s="30"/>
      <c r="M19" s="30">
        <f t="shared" si="2"/>
        <v>0</v>
      </c>
      <c r="N19" s="111">
        <f t="shared" si="3"/>
        <v>1</v>
      </c>
      <c r="O19" s="30">
        <f t="shared" si="4"/>
        <v>0</v>
      </c>
      <c r="P19" s="114"/>
    </row>
    <row r="20" spans="1:16">
      <c r="A20" s="27">
        <v>16</v>
      </c>
      <c r="B20" s="31" t="s">
        <v>129</v>
      </c>
      <c r="C20" s="31"/>
      <c r="D20" s="31" t="s">
        <v>69</v>
      </c>
      <c r="E20" s="31">
        <v>0</v>
      </c>
      <c r="F20" s="31">
        <v>1</v>
      </c>
      <c r="G20" s="30">
        <v>0</v>
      </c>
      <c r="H20" s="31"/>
      <c r="I20" s="30">
        <f t="shared" si="0"/>
        <v>0</v>
      </c>
      <c r="J20" s="31"/>
      <c r="K20" s="30">
        <f t="shared" si="1"/>
        <v>0</v>
      </c>
      <c r="L20" s="30"/>
      <c r="M20" s="30">
        <f t="shared" si="2"/>
        <v>0</v>
      </c>
      <c r="N20" s="111">
        <f t="shared" si="3"/>
        <v>1</v>
      </c>
      <c r="O20" s="30">
        <f t="shared" si="4"/>
        <v>0</v>
      </c>
      <c r="P20" s="114"/>
    </row>
    <row r="21" spans="1:16">
      <c r="A21" s="27">
        <v>17</v>
      </c>
      <c r="B21" s="31" t="s">
        <v>130</v>
      </c>
      <c r="C21" s="31"/>
      <c r="D21" s="31" t="s">
        <v>131</v>
      </c>
      <c r="E21" s="31">
        <v>0</v>
      </c>
      <c r="F21" s="31">
        <v>1</v>
      </c>
      <c r="G21" s="30">
        <v>0</v>
      </c>
      <c r="H21" s="31"/>
      <c r="I21" s="30">
        <f t="shared" si="0"/>
        <v>0</v>
      </c>
      <c r="J21" s="31"/>
      <c r="K21" s="30">
        <f t="shared" si="1"/>
        <v>0</v>
      </c>
      <c r="L21" s="30"/>
      <c r="M21" s="30">
        <f t="shared" si="2"/>
        <v>0</v>
      </c>
      <c r="N21" s="111">
        <f t="shared" si="3"/>
        <v>1</v>
      </c>
      <c r="O21" s="30">
        <f t="shared" si="4"/>
        <v>0</v>
      </c>
      <c r="P21" s="114"/>
    </row>
    <row r="22" spans="1:16">
      <c r="A22" s="27">
        <v>18</v>
      </c>
      <c r="B22" s="31" t="s">
        <v>132</v>
      </c>
      <c r="C22" s="31"/>
      <c r="D22" s="31" t="s">
        <v>24</v>
      </c>
      <c r="E22" s="31">
        <v>0</v>
      </c>
      <c r="F22" s="31">
        <v>11</v>
      </c>
      <c r="G22" s="30">
        <v>0</v>
      </c>
      <c r="H22" s="31"/>
      <c r="I22" s="30">
        <f t="shared" si="0"/>
        <v>0</v>
      </c>
      <c r="J22" s="31"/>
      <c r="K22" s="30">
        <f t="shared" si="1"/>
        <v>0</v>
      </c>
      <c r="L22" s="30"/>
      <c r="M22" s="30">
        <f t="shared" si="2"/>
        <v>0</v>
      </c>
      <c r="N22" s="111">
        <f t="shared" si="3"/>
        <v>11</v>
      </c>
      <c r="O22" s="30">
        <f t="shared" si="4"/>
        <v>0</v>
      </c>
      <c r="P22" s="114"/>
    </row>
    <row r="23" spans="1:16">
      <c r="A23" s="27">
        <v>19</v>
      </c>
      <c r="B23" s="31" t="s">
        <v>133</v>
      </c>
      <c r="C23" s="31"/>
      <c r="D23" s="31" t="s">
        <v>24</v>
      </c>
      <c r="E23" s="31">
        <v>0</v>
      </c>
      <c r="F23" s="31">
        <v>2</v>
      </c>
      <c r="G23" s="30">
        <v>0</v>
      </c>
      <c r="H23" s="31"/>
      <c r="I23" s="30">
        <f t="shared" si="0"/>
        <v>0</v>
      </c>
      <c r="J23" s="31"/>
      <c r="K23" s="30">
        <f t="shared" si="1"/>
        <v>0</v>
      </c>
      <c r="L23" s="30"/>
      <c r="M23" s="30">
        <f t="shared" si="2"/>
        <v>0</v>
      </c>
      <c r="N23" s="111">
        <f t="shared" si="3"/>
        <v>2</v>
      </c>
      <c r="O23" s="30">
        <f t="shared" si="4"/>
        <v>0</v>
      </c>
      <c r="P23" s="114"/>
    </row>
    <row r="24" spans="1:16">
      <c r="A24" s="27">
        <v>20</v>
      </c>
      <c r="B24" s="31" t="s">
        <v>134</v>
      </c>
      <c r="C24" s="31"/>
      <c r="D24" s="31" t="s">
        <v>46</v>
      </c>
      <c r="E24" s="31">
        <v>2</v>
      </c>
      <c r="F24" s="31">
        <v>7</v>
      </c>
      <c r="G24" s="30">
        <v>14</v>
      </c>
      <c r="H24" s="31"/>
      <c r="I24" s="30">
        <f t="shared" si="0"/>
        <v>0</v>
      </c>
      <c r="J24" s="31"/>
      <c r="K24" s="30">
        <f t="shared" si="1"/>
        <v>0</v>
      </c>
      <c r="L24" s="30"/>
      <c r="M24" s="30">
        <f t="shared" si="2"/>
        <v>0</v>
      </c>
      <c r="N24" s="111">
        <f t="shared" si="3"/>
        <v>7</v>
      </c>
      <c r="O24" s="30">
        <f t="shared" si="4"/>
        <v>14</v>
      </c>
      <c r="P24" s="114"/>
    </row>
    <row r="25" spans="1:16">
      <c r="A25" s="27">
        <v>21</v>
      </c>
      <c r="B25" s="31" t="s">
        <v>135</v>
      </c>
      <c r="C25" s="31"/>
      <c r="D25" s="31" t="s">
        <v>24</v>
      </c>
      <c r="E25" s="31">
        <v>7</v>
      </c>
      <c r="F25" s="31">
        <v>3</v>
      </c>
      <c r="G25" s="30">
        <v>21</v>
      </c>
      <c r="H25" s="31"/>
      <c r="I25" s="30">
        <f t="shared" si="0"/>
        <v>0</v>
      </c>
      <c r="J25" s="31"/>
      <c r="K25" s="30">
        <f t="shared" si="1"/>
        <v>0</v>
      </c>
      <c r="L25" s="30"/>
      <c r="M25" s="30">
        <f t="shared" si="2"/>
        <v>0</v>
      </c>
      <c r="N25" s="111">
        <f t="shared" si="3"/>
        <v>3</v>
      </c>
      <c r="O25" s="30">
        <f t="shared" si="4"/>
        <v>21</v>
      </c>
      <c r="P25" s="114"/>
    </row>
    <row r="26" spans="1:16">
      <c r="A26" s="27">
        <v>22</v>
      </c>
      <c r="B26" s="31" t="s">
        <v>136</v>
      </c>
      <c r="C26" s="31"/>
      <c r="D26" s="31" t="s">
        <v>75</v>
      </c>
      <c r="E26" s="31">
        <v>15</v>
      </c>
      <c r="F26" s="31">
        <v>1</v>
      </c>
      <c r="G26" s="30">
        <v>15</v>
      </c>
      <c r="H26" s="31"/>
      <c r="I26" s="30">
        <f t="shared" si="0"/>
        <v>0</v>
      </c>
      <c r="J26" s="31"/>
      <c r="K26" s="30">
        <f t="shared" si="1"/>
        <v>0</v>
      </c>
      <c r="L26" s="30"/>
      <c r="M26" s="30">
        <f t="shared" si="2"/>
        <v>0</v>
      </c>
      <c r="N26" s="111">
        <f t="shared" si="3"/>
        <v>1</v>
      </c>
      <c r="O26" s="30">
        <f t="shared" si="4"/>
        <v>15</v>
      </c>
      <c r="P26" s="114"/>
    </row>
    <row r="27" spans="1:16">
      <c r="A27" s="27">
        <v>23</v>
      </c>
      <c r="B27" s="31" t="s">
        <v>137</v>
      </c>
      <c r="C27" s="31"/>
      <c r="D27" s="31" t="s">
        <v>75</v>
      </c>
      <c r="E27" s="31">
        <v>13</v>
      </c>
      <c r="F27" s="31">
        <v>1</v>
      </c>
      <c r="G27" s="30">
        <v>13</v>
      </c>
      <c r="H27" s="31"/>
      <c r="I27" s="30">
        <f t="shared" si="0"/>
        <v>0</v>
      </c>
      <c r="J27" s="31"/>
      <c r="K27" s="30">
        <f t="shared" si="1"/>
        <v>0</v>
      </c>
      <c r="L27" s="30"/>
      <c r="M27" s="30">
        <f t="shared" si="2"/>
        <v>0</v>
      </c>
      <c r="N27" s="111">
        <f t="shared" si="3"/>
        <v>1</v>
      </c>
      <c r="O27" s="30">
        <f t="shared" si="4"/>
        <v>13</v>
      </c>
      <c r="P27" s="114"/>
    </row>
    <row r="28" spans="1:16">
      <c r="A28" s="27">
        <v>24</v>
      </c>
      <c r="B28" s="31" t="s">
        <v>138</v>
      </c>
      <c r="C28" s="31"/>
      <c r="D28" s="31" t="s">
        <v>24</v>
      </c>
      <c r="E28" s="31">
        <v>4</v>
      </c>
      <c r="F28" s="31">
        <v>2</v>
      </c>
      <c r="G28" s="30">
        <v>8</v>
      </c>
      <c r="H28" s="31"/>
      <c r="I28" s="30">
        <f t="shared" si="0"/>
        <v>0</v>
      </c>
      <c r="J28" s="31"/>
      <c r="K28" s="30">
        <f t="shared" si="1"/>
        <v>0</v>
      </c>
      <c r="L28" s="30"/>
      <c r="M28" s="30">
        <f t="shared" si="2"/>
        <v>0</v>
      </c>
      <c r="N28" s="111">
        <f t="shared" si="3"/>
        <v>2</v>
      </c>
      <c r="O28" s="30">
        <f t="shared" si="4"/>
        <v>8</v>
      </c>
      <c r="P28" s="114"/>
    </row>
    <row r="29" spans="1:16">
      <c r="A29" s="27">
        <v>25</v>
      </c>
      <c r="B29" s="31" t="s">
        <v>139</v>
      </c>
      <c r="C29" s="31"/>
      <c r="D29" s="31" t="s">
        <v>75</v>
      </c>
      <c r="E29" s="31">
        <v>4</v>
      </c>
      <c r="F29" s="31">
        <v>1</v>
      </c>
      <c r="G29" s="30">
        <v>4</v>
      </c>
      <c r="H29" s="31"/>
      <c r="I29" s="30">
        <f t="shared" si="0"/>
        <v>0</v>
      </c>
      <c r="J29" s="31"/>
      <c r="K29" s="30">
        <f t="shared" si="1"/>
        <v>0</v>
      </c>
      <c r="L29" s="30"/>
      <c r="M29" s="30">
        <f t="shared" si="2"/>
        <v>0</v>
      </c>
      <c r="N29" s="111">
        <f t="shared" si="3"/>
        <v>1</v>
      </c>
      <c r="O29" s="30">
        <f t="shared" si="4"/>
        <v>4</v>
      </c>
      <c r="P29" s="114"/>
    </row>
    <row r="30" spans="1:16">
      <c r="A30" s="27">
        <v>26</v>
      </c>
      <c r="B30" s="31" t="s">
        <v>140</v>
      </c>
      <c r="C30" s="31"/>
      <c r="D30" s="31" t="s">
        <v>24</v>
      </c>
      <c r="E30" s="31">
        <v>7</v>
      </c>
      <c r="F30" s="31">
        <v>4</v>
      </c>
      <c r="G30" s="30">
        <v>28</v>
      </c>
      <c r="H30" s="31"/>
      <c r="I30" s="30">
        <f t="shared" si="0"/>
        <v>0</v>
      </c>
      <c r="J30" s="31"/>
      <c r="K30" s="30">
        <f t="shared" si="1"/>
        <v>0</v>
      </c>
      <c r="L30" s="30"/>
      <c r="M30" s="30">
        <f t="shared" si="2"/>
        <v>0</v>
      </c>
      <c r="N30" s="111">
        <f t="shared" si="3"/>
        <v>4</v>
      </c>
      <c r="O30" s="30">
        <f t="shared" si="4"/>
        <v>28</v>
      </c>
      <c r="P30" s="114"/>
    </row>
    <row r="31" spans="1:16">
      <c r="A31" s="27">
        <v>27</v>
      </c>
      <c r="B31" s="31" t="s">
        <v>141</v>
      </c>
      <c r="C31" s="31"/>
      <c r="D31" s="31" t="s">
        <v>24</v>
      </c>
      <c r="E31" s="31">
        <v>5</v>
      </c>
      <c r="F31" s="31">
        <v>1</v>
      </c>
      <c r="G31" s="30">
        <v>5</v>
      </c>
      <c r="H31" s="31"/>
      <c r="I31" s="30">
        <f t="shared" si="0"/>
        <v>0</v>
      </c>
      <c r="J31" s="31"/>
      <c r="K31" s="30">
        <f t="shared" si="1"/>
        <v>0</v>
      </c>
      <c r="L31" s="30"/>
      <c r="M31" s="30">
        <f t="shared" si="2"/>
        <v>0</v>
      </c>
      <c r="N31" s="111">
        <f t="shared" si="3"/>
        <v>1</v>
      </c>
      <c r="O31" s="30">
        <f t="shared" si="4"/>
        <v>5</v>
      </c>
      <c r="P31" s="114"/>
    </row>
    <row r="32" spans="1:16">
      <c r="A32" s="27">
        <v>28</v>
      </c>
      <c r="B32" s="31" t="s">
        <v>142</v>
      </c>
      <c r="C32" s="31"/>
      <c r="D32" s="31" t="s">
        <v>24</v>
      </c>
      <c r="E32" s="31">
        <v>9</v>
      </c>
      <c r="F32" s="31">
        <v>1</v>
      </c>
      <c r="G32" s="30">
        <v>9</v>
      </c>
      <c r="H32" s="31"/>
      <c r="I32" s="30">
        <f t="shared" si="0"/>
        <v>0</v>
      </c>
      <c r="J32" s="31"/>
      <c r="K32" s="30">
        <f t="shared" si="1"/>
        <v>0</v>
      </c>
      <c r="L32" s="30"/>
      <c r="M32" s="30">
        <f t="shared" si="2"/>
        <v>0</v>
      </c>
      <c r="N32" s="111">
        <f t="shared" si="3"/>
        <v>1</v>
      </c>
      <c r="O32" s="30">
        <f t="shared" si="4"/>
        <v>9</v>
      </c>
      <c r="P32" s="114"/>
    </row>
    <row r="33" spans="1:16">
      <c r="A33" s="27">
        <v>29</v>
      </c>
      <c r="B33" s="31" t="s">
        <v>143</v>
      </c>
      <c r="C33" s="31"/>
      <c r="D33" s="31" t="s">
        <v>24</v>
      </c>
      <c r="E33" s="31">
        <v>0</v>
      </c>
      <c r="F33" s="31">
        <v>4</v>
      </c>
      <c r="G33" s="30">
        <v>0</v>
      </c>
      <c r="H33" s="31"/>
      <c r="I33" s="30">
        <f t="shared" si="0"/>
        <v>0</v>
      </c>
      <c r="J33" s="31"/>
      <c r="K33" s="30">
        <f t="shared" si="1"/>
        <v>0</v>
      </c>
      <c r="L33" s="30"/>
      <c r="M33" s="30">
        <f t="shared" si="2"/>
        <v>0</v>
      </c>
      <c r="N33" s="111">
        <f t="shared" si="3"/>
        <v>4</v>
      </c>
      <c r="O33" s="30">
        <f t="shared" si="4"/>
        <v>0</v>
      </c>
      <c r="P33" s="114"/>
    </row>
    <row r="34" spans="1:16">
      <c r="A34" s="27">
        <v>30</v>
      </c>
      <c r="B34" s="31" t="s">
        <v>144</v>
      </c>
      <c r="C34" s="31"/>
      <c r="D34" s="31" t="s">
        <v>24</v>
      </c>
      <c r="E34" s="31">
        <v>2.5</v>
      </c>
      <c r="F34" s="31">
        <v>4</v>
      </c>
      <c r="G34" s="30">
        <v>10</v>
      </c>
      <c r="H34" s="31"/>
      <c r="I34" s="30">
        <f t="shared" si="0"/>
        <v>0</v>
      </c>
      <c r="J34" s="31"/>
      <c r="K34" s="30">
        <f t="shared" si="1"/>
        <v>0</v>
      </c>
      <c r="L34" s="30"/>
      <c r="M34" s="30">
        <f t="shared" si="2"/>
        <v>0</v>
      </c>
      <c r="N34" s="111">
        <f t="shared" si="3"/>
        <v>4</v>
      </c>
      <c r="O34" s="30">
        <f t="shared" si="4"/>
        <v>10</v>
      </c>
      <c r="P34" s="114"/>
    </row>
    <row r="35" spans="1:16">
      <c r="A35" s="27">
        <v>31</v>
      </c>
      <c r="B35" s="31" t="s">
        <v>145</v>
      </c>
      <c r="C35" s="31"/>
      <c r="D35" s="31" t="s">
        <v>24</v>
      </c>
      <c r="E35" s="31">
        <v>3</v>
      </c>
      <c r="F35" s="31">
        <v>2</v>
      </c>
      <c r="G35" s="30">
        <v>6</v>
      </c>
      <c r="H35" s="31"/>
      <c r="I35" s="30">
        <f t="shared" si="0"/>
        <v>0</v>
      </c>
      <c r="J35" s="31"/>
      <c r="K35" s="30">
        <f t="shared" si="1"/>
        <v>0</v>
      </c>
      <c r="L35" s="30"/>
      <c r="M35" s="30">
        <f t="shared" si="2"/>
        <v>0</v>
      </c>
      <c r="N35" s="111">
        <f t="shared" si="3"/>
        <v>2</v>
      </c>
      <c r="O35" s="30">
        <f t="shared" si="4"/>
        <v>6</v>
      </c>
      <c r="P35" s="114"/>
    </row>
    <row r="36" spans="1:16">
      <c r="A36" s="27">
        <v>32</v>
      </c>
      <c r="B36" s="31" t="s">
        <v>146</v>
      </c>
      <c r="C36" s="31"/>
      <c r="D36" s="31" t="s">
        <v>46</v>
      </c>
      <c r="E36" s="31">
        <v>1.7</v>
      </c>
      <c r="F36" s="31">
        <v>10</v>
      </c>
      <c r="G36" s="30">
        <v>17</v>
      </c>
      <c r="H36" s="31"/>
      <c r="I36" s="30">
        <f t="shared" si="0"/>
        <v>0</v>
      </c>
      <c r="J36" s="31"/>
      <c r="K36" s="30">
        <f t="shared" si="1"/>
        <v>0</v>
      </c>
      <c r="L36" s="30"/>
      <c r="M36" s="30">
        <f t="shared" si="2"/>
        <v>0</v>
      </c>
      <c r="N36" s="111">
        <f t="shared" si="3"/>
        <v>10</v>
      </c>
      <c r="O36" s="30">
        <f t="shared" si="4"/>
        <v>17</v>
      </c>
      <c r="P36" s="114"/>
    </row>
    <row r="37" spans="1:16">
      <c r="A37" s="27">
        <v>33</v>
      </c>
      <c r="B37" s="31" t="s">
        <v>147</v>
      </c>
      <c r="C37" s="31"/>
      <c r="D37" s="31" t="s">
        <v>24</v>
      </c>
      <c r="E37" s="31">
        <v>10</v>
      </c>
      <c r="F37" s="31">
        <v>1</v>
      </c>
      <c r="G37" s="30">
        <v>10</v>
      </c>
      <c r="H37" s="31"/>
      <c r="I37" s="30">
        <f t="shared" si="0"/>
        <v>0</v>
      </c>
      <c r="J37" s="31"/>
      <c r="K37" s="30">
        <f t="shared" si="1"/>
        <v>0</v>
      </c>
      <c r="L37" s="30"/>
      <c r="M37" s="30">
        <f t="shared" si="2"/>
        <v>0</v>
      </c>
      <c r="N37" s="111">
        <f t="shared" si="3"/>
        <v>1</v>
      </c>
      <c r="O37" s="30">
        <f t="shared" si="4"/>
        <v>10</v>
      </c>
      <c r="P37" s="114"/>
    </row>
    <row r="38" spans="1:16">
      <c r="A38" s="27">
        <v>34</v>
      </c>
      <c r="B38" s="31" t="s">
        <v>148</v>
      </c>
      <c r="C38" s="31"/>
      <c r="D38" s="31" t="s">
        <v>149</v>
      </c>
      <c r="E38" s="31">
        <v>3</v>
      </c>
      <c r="F38" s="31">
        <v>2</v>
      </c>
      <c r="G38" s="30">
        <v>6</v>
      </c>
      <c r="H38" s="31"/>
      <c r="I38" s="30">
        <f t="shared" si="0"/>
        <v>0</v>
      </c>
      <c r="J38" s="31"/>
      <c r="K38" s="30">
        <f t="shared" si="1"/>
        <v>0</v>
      </c>
      <c r="L38" s="30"/>
      <c r="M38" s="30">
        <f t="shared" si="2"/>
        <v>0</v>
      </c>
      <c r="N38" s="111">
        <f t="shared" si="3"/>
        <v>2</v>
      </c>
      <c r="O38" s="30">
        <f t="shared" si="4"/>
        <v>6</v>
      </c>
      <c r="P38" s="114"/>
    </row>
    <row r="39" spans="1:16">
      <c r="A39" s="27">
        <v>39</v>
      </c>
      <c r="B39" s="31" t="s">
        <v>150</v>
      </c>
      <c r="C39" s="31"/>
      <c r="D39" s="31" t="s">
        <v>151</v>
      </c>
      <c r="E39" s="31">
        <v>15</v>
      </c>
      <c r="F39" s="31">
        <v>0</v>
      </c>
      <c r="G39" s="30">
        <v>0</v>
      </c>
      <c r="H39" s="31"/>
      <c r="I39" s="30">
        <f t="shared" si="0"/>
        <v>0</v>
      </c>
      <c r="J39" s="31"/>
      <c r="K39" s="30">
        <v>0</v>
      </c>
      <c r="L39" s="30"/>
      <c r="M39" s="30">
        <f t="shared" si="2"/>
        <v>0</v>
      </c>
      <c r="N39" s="111">
        <f t="shared" si="3"/>
        <v>0</v>
      </c>
      <c r="O39" s="30">
        <f t="shared" si="4"/>
        <v>0</v>
      </c>
      <c r="P39" s="114"/>
    </row>
    <row r="40" spans="1:16">
      <c r="A40" s="27">
        <v>41</v>
      </c>
      <c r="B40" s="31" t="s">
        <v>152</v>
      </c>
      <c r="C40" s="31"/>
      <c r="D40" s="31" t="s">
        <v>24</v>
      </c>
      <c r="E40" s="31">
        <v>35</v>
      </c>
      <c r="F40" s="31">
        <v>3</v>
      </c>
      <c r="G40" s="30">
        <v>105</v>
      </c>
      <c r="H40" s="31"/>
      <c r="I40" s="30">
        <f t="shared" si="0"/>
        <v>0</v>
      </c>
      <c r="J40" s="31"/>
      <c r="K40" s="30">
        <f t="shared" ref="K40:K54" si="5">J40*E40</f>
        <v>0</v>
      </c>
      <c r="L40" s="30"/>
      <c r="M40" s="30">
        <f t="shared" si="2"/>
        <v>0</v>
      </c>
      <c r="N40" s="111">
        <f t="shared" si="3"/>
        <v>3</v>
      </c>
      <c r="O40" s="30">
        <f t="shared" si="4"/>
        <v>105</v>
      </c>
      <c r="P40" s="114"/>
    </row>
    <row r="41" spans="1:16">
      <c r="A41" s="27">
        <v>42</v>
      </c>
      <c r="B41" s="32" t="s">
        <v>153</v>
      </c>
      <c r="C41" s="31"/>
      <c r="D41" s="31" t="s">
        <v>24</v>
      </c>
      <c r="E41" s="31">
        <v>108</v>
      </c>
      <c r="F41" s="31">
        <v>0</v>
      </c>
      <c r="G41" s="30">
        <v>0</v>
      </c>
      <c r="H41" s="31"/>
      <c r="I41" s="30">
        <f t="shared" si="0"/>
        <v>0</v>
      </c>
      <c r="J41" s="31"/>
      <c r="K41" s="30">
        <f t="shared" si="5"/>
        <v>0</v>
      </c>
      <c r="L41" s="30"/>
      <c r="M41" s="30">
        <f t="shared" si="2"/>
        <v>0</v>
      </c>
      <c r="N41" s="111">
        <f t="shared" si="3"/>
        <v>0</v>
      </c>
      <c r="O41" s="30">
        <f t="shared" si="4"/>
        <v>0</v>
      </c>
      <c r="P41" s="114"/>
    </row>
    <row r="42" spans="1:16">
      <c r="A42" s="27">
        <v>45</v>
      </c>
      <c r="B42" s="32" t="s">
        <v>154</v>
      </c>
      <c r="C42" s="31"/>
      <c r="D42" s="31" t="s">
        <v>24</v>
      </c>
      <c r="E42" s="31">
        <v>2.8</v>
      </c>
      <c r="F42" s="31">
        <v>12</v>
      </c>
      <c r="G42" s="30">
        <v>33.6</v>
      </c>
      <c r="H42" s="31"/>
      <c r="I42" s="30">
        <f t="shared" si="0"/>
        <v>0</v>
      </c>
      <c r="J42" s="31"/>
      <c r="K42" s="30">
        <f t="shared" si="5"/>
        <v>0</v>
      </c>
      <c r="L42" s="30"/>
      <c r="M42" s="30">
        <f t="shared" si="2"/>
        <v>0</v>
      </c>
      <c r="N42" s="111">
        <f t="shared" si="3"/>
        <v>12</v>
      </c>
      <c r="O42" s="30">
        <f t="shared" si="4"/>
        <v>33.6</v>
      </c>
      <c r="P42" s="114"/>
    </row>
    <row r="43" spans="1:16">
      <c r="A43" s="27">
        <v>50</v>
      </c>
      <c r="B43" s="32" t="s">
        <v>155</v>
      </c>
      <c r="C43" s="31"/>
      <c r="D43" s="31" t="s">
        <v>24</v>
      </c>
      <c r="E43" s="31">
        <v>3.8</v>
      </c>
      <c r="F43" s="31">
        <v>0</v>
      </c>
      <c r="G43" s="30">
        <v>0</v>
      </c>
      <c r="H43" s="31"/>
      <c r="I43" s="30">
        <f t="shared" si="0"/>
        <v>0</v>
      </c>
      <c r="J43" s="31"/>
      <c r="K43" s="30">
        <f t="shared" si="5"/>
        <v>0</v>
      </c>
      <c r="L43" s="30"/>
      <c r="M43" s="30">
        <f t="shared" si="2"/>
        <v>0</v>
      </c>
      <c r="N43" s="111">
        <f t="shared" si="3"/>
        <v>0</v>
      </c>
      <c r="O43" s="30">
        <f t="shared" si="4"/>
        <v>0</v>
      </c>
      <c r="P43" s="114"/>
    </row>
    <row r="44" spans="1:16">
      <c r="A44" s="27">
        <v>54</v>
      </c>
      <c r="B44" s="32" t="s">
        <v>156</v>
      </c>
      <c r="C44" s="31"/>
      <c r="D44" s="31" t="s">
        <v>96</v>
      </c>
      <c r="E44" s="31">
        <v>10</v>
      </c>
      <c r="F44" s="31">
        <v>4</v>
      </c>
      <c r="G44" s="30">
        <v>40</v>
      </c>
      <c r="H44" s="31"/>
      <c r="I44" s="30">
        <f t="shared" si="0"/>
        <v>0</v>
      </c>
      <c r="J44" s="31"/>
      <c r="K44" s="30">
        <f t="shared" si="5"/>
        <v>0</v>
      </c>
      <c r="L44" s="30"/>
      <c r="M44" s="30">
        <f t="shared" si="2"/>
        <v>0</v>
      </c>
      <c r="N44" s="111">
        <f t="shared" si="3"/>
        <v>4</v>
      </c>
      <c r="O44" s="30">
        <f t="shared" si="4"/>
        <v>40</v>
      </c>
      <c r="P44" s="114"/>
    </row>
    <row r="45" spans="1:16">
      <c r="A45" s="27">
        <v>55</v>
      </c>
      <c r="B45" s="32" t="s">
        <v>152</v>
      </c>
      <c r="C45" s="31"/>
      <c r="D45" s="31" t="s">
        <v>24</v>
      </c>
      <c r="E45" s="31">
        <v>28</v>
      </c>
      <c r="F45" s="31">
        <v>4</v>
      </c>
      <c r="G45" s="30">
        <v>112</v>
      </c>
      <c r="H45" s="31"/>
      <c r="I45" s="30">
        <f t="shared" si="0"/>
        <v>0</v>
      </c>
      <c r="J45" s="31"/>
      <c r="K45" s="30">
        <f t="shared" si="5"/>
        <v>0</v>
      </c>
      <c r="L45" s="30"/>
      <c r="M45" s="30">
        <f t="shared" si="2"/>
        <v>0</v>
      </c>
      <c r="N45" s="111">
        <f t="shared" si="3"/>
        <v>4</v>
      </c>
      <c r="O45" s="30">
        <f t="shared" si="4"/>
        <v>112</v>
      </c>
      <c r="P45" s="114"/>
    </row>
    <row r="46" spans="1:16">
      <c r="A46" s="27">
        <v>56</v>
      </c>
      <c r="B46" s="32" t="s">
        <v>157</v>
      </c>
      <c r="C46" s="31"/>
      <c r="D46" s="31" t="s">
        <v>24</v>
      </c>
      <c r="E46" s="31">
        <v>56</v>
      </c>
      <c r="F46" s="31">
        <v>1</v>
      </c>
      <c r="G46" s="30">
        <v>56</v>
      </c>
      <c r="H46" s="31"/>
      <c r="I46" s="30">
        <f t="shared" si="0"/>
        <v>0</v>
      </c>
      <c r="J46" s="31"/>
      <c r="K46" s="30">
        <f t="shared" si="5"/>
        <v>0</v>
      </c>
      <c r="L46" s="30"/>
      <c r="M46" s="30">
        <f t="shared" si="2"/>
        <v>0</v>
      </c>
      <c r="N46" s="111">
        <f t="shared" si="3"/>
        <v>1</v>
      </c>
      <c r="O46" s="30">
        <f t="shared" si="4"/>
        <v>56</v>
      </c>
      <c r="P46" s="114"/>
    </row>
    <row r="47" spans="1:16">
      <c r="A47" s="27">
        <v>58</v>
      </c>
      <c r="B47" s="32" t="s">
        <v>158</v>
      </c>
      <c r="C47" s="31"/>
      <c r="D47" s="31" t="s">
        <v>57</v>
      </c>
      <c r="E47" s="31">
        <v>10</v>
      </c>
      <c r="F47" s="31">
        <v>1</v>
      </c>
      <c r="G47" s="30">
        <v>10</v>
      </c>
      <c r="H47" s="31"/>
      <c r="I47" s="30">
        <f t="shared" si="0"/>
        <v>0</v>
      </c>
      <c r="J47" s="31"/>
      <c r="K47" s="30">
        <f t="shared" si="5"/>
        <v>0</v>
      </c>
      <c r="L47" s="30"/>
      <c r="M47" s="30">
        <f t="shared" si="2"/>
        <v>0</v>
      </c>
      <c r="N47" s="111">
        <f t="shared" si="3"/>
        <v>1</v>
      </c>
      <c r="O47" s="30">
        <f t="shared" si="4"/>
        <v>10</v>
      </c>
      <c r="P47" s="114"/>
    </row>
    <row r="48" spans="1:16">
      <c r="A48" s="27">
        <v>59</v>
      </c>
      <c r="B48" s="32" t="s">
        <v>159</v>
      </c>
      <c r="C48" s="31"/>
      <c r="D48" s="31" t="s">
        <v>57</v>
      </c>
      <c r="E48" s="31">
        <v>3</v>
      </c>
      <c r="F48" s="31">
        <v>3</v>
      </c>
      <c r="G48" s="30">
        <v>9</v>
      </c>
      <c r="H48" s="31"/>
      <c r="I48" s="30">
        <f t="shared" si="0"/>
        <v>0</v>
      </c>
      <c r="J48" s="31"/>
      <c r="K48" s="30">
        <f t="shared" si="5"/>
        <v>0</v>
      </c>
      <c r="L48" s="30"/>
      <c r="M48" s="30">
        <f t="shared" si="2"/>
        <v>0</v>
      </c>
      <c r="N48" s="111">
        <f t="shared" si="3"/>
        <v>3</v>
      </c>
      <c r="O48" s="30">
        <f t="shared" si="4"/>
        <v>9</v>
      </c>
      <c r="P48" s="114"/>
    </row>
    <row r="49" spans="1:16">
      <c r="A49" s="27">
        <v>61</v>
      </c>
      <c r="B49" s="32" t="s">
        <v>160</v>
      </c>
      <c r="C49" s="31"/>
      <c r="D49" s="31" t="s">
        <v>18</v>
      </c>
      <c r="E49" s="31">
        <v>10</v>
      </c>
      <c r="F49" s="31">
        <v>3</v>
      </c>
      <c r="G49" s="30">
        <v>30</v>
      </c>
      <c r="H49" s="31"/>
      <c r="I49" s="30">
        <f t="shared" si="0"/>
        <v>0</v>
      </c>
      <c r="J49" s="31"/>
      <c r="K49" s="30">
        <f t="shared" si="5"/>
        <v>0</v>
      </c>
      <c r="L49" s="30"/>
      <c r="M49" s="30">
        <f t="shared" si="2"/>
        <v>0</v>
      </c>
      <c r="N49" s="111">
        <f t="shared" si="3"/>
        <v>3</v>
      </c>
      <c r="O49" s="30">
        <f t="shared" si="4"/>
        <v>30</v>
      </c>
      <c r="P49" s="114"/>
    </row>
    <row r="50" spans="1:16">
      <c r="A50" s="27">
        <v>63</v>
      </c>
      <c r="B50" s="32" t="s">
        <v>161</v>
      </c>
      <c r="C50" s="31"/>
      <c r="D50" s="31" t="s">
        <v>24</v>
      </c>
      <c r="E50" s="31">
        <v>6.5</v>
      </c>
      <c r="F50" s="31">
        <v>15</v>
      </c>
      <c r="G50" s="30">
        <v>97.5</v>
      </c>
      <c r="H50" s="31"/>
      <c r="I50" s="30">
        <f t="shared" si="0"/>
        <v>0</v>
      </c>
      <c r="J50" s="31"/>
      <c r="K50" s="30">
        <f t="shared" si="5"/>
        <v>0</v>
      </c>
      <c r="L50" s="30"/>
      <c r="M50" s="30">
        <f t="shared" si="2"/>
        <v>0</v>
      </c>
      <c r="N50" s="111">
        <f t="shared" si="3"/>
        <v>15</v>
      </c>
      <c r="O50" s="30">
        <f t="shared" si="4"/>
        <v>97.5</v>
      </c>
      <c r="P50" s="114"/>
    </row>
    <row r="51" spans="1:16">
      <c r="A51" s="27">
        <v>64</v>
      </c>
      <c r="B51" s="32" t="s">
        <v>162</v>
      </c>
      <c r="C51" s="31"/>
      <c r="D51" s="31" t="s">
        <v>24</v>
      </c>
      <c r="E51" s="31">
        <v>11</v>
      </c>
      <c r="F51" s="31">
        <v>8</v>
      </c>
      <c r="G51" s="30">
        <v>88</v>
      </c>
      <c r="H51" s="31"/>
      <c r="I51" s="30">
        <f t="shared" si="0"/>
        <v>0</v>
      </c>
      <c r="J51" s="31"/>
      <c r="K51" s="30">
        <f t="shared" si="5"/>
        <v>0</v>
      </c>
      <c r="L51" s="30"/>
      <c r="M51" s="30">
        <f t="shared" si="2"/>
        <v>0</v>
      </c>
      <c r="N51" s="111">
        <f t="shared" si="3"/>
        <v>8</v>
      </c>
      <c r="O51" s="30">
        <f t="shared" si="4"/>
        <v>88</v>
      </c>
      <c r="P51" s="114"/>
    </row>
    <row r="52" spans="1:16">
      <c r="A52" s="27">
        <v>65</v>
      </c>
      <c r="B52" s="32" t="s">
        <v>163</v>
      </c>
      <c r="C52" s="31"/>
      <c r="D52" s="31" t="s">
        <v>96</v>
      </c>
      <c r="E52" s="31">
        <v>8.4</v>
      </c>
      <c r="F52" s="31">
        <v>12</v>
      </c>
      <c r="G52" s="30">
        <v>100.8</v>
      </c>
      <c r="H52" s="31"/>
      <c r="I52" s="30">
        <f t="shared" si="0"/>
        <v>0</v>
      </c>
      <c r="J52" s="31"/>
      <c r="K52" s="30">
        <f t="shared" si="5"/>
        <v>0</v>
      </c>
      <c r="L52" s="30"/>
      <c r="M52" s="30">
        <f t="shared" si="2"/>
        <v>0</v>
      </c>
      <c r="N52" s="111">
        <f t="shared" si="3"/>
        <v>12</v>
      </c>
      <c r="O52" s="30">
        <f t="shared" si="4"/>
        <v>100.8</v>
      </c>
      <c r="P52" s="114"/>
    </row>
    <row r="53" spans="1:16">
      <c r="A53" s="27">
        <v>68</v>
      </c>
      <c r="B53" s="32" t="s">
        <v>164</v>
      </c>
      <c r="C53" s="31"/>
      <c r="D53" s="31" t="s">
        <v>27</v>
      </c>
      <c r="E53" s="31">
        <v>25</v>
      </c>
      <c r="F53" s="31">
        <v>1</v>
      </c>
      <c r="G53" s="30">
        <v>25</v>
      </c>
      <c r="H53" s="31"/>
      <c r="I53" s="30">
        <f t="shared" si="0"/>
        <v>0</v>
      </c>
      <c r="J53" s="31"/>
      <c r="K53" s="30">
        <f t="shared" si="5"/>
        <v>0</v>
      </c>
      <c r="L53" s="30"/>
      <c r="M53" s="30">
        <f t="shared" si="2"/>
        <v>0</v>
      </c>
      <c r="N53" s="111">
        <f t="shared" si="3"/>
        <v>1</v>
      </c>
      <c r="O53" s="30">
        <f t="shared" si="4"/>
        <v>25</v>
      </c>
      <c r="P53" s="114"/>
    </row>
    <row r="54" spans="1:16">
      <c r="A54" s="27">
        <v>70</v>
      </c>
      <c r="B54" s="32" t="s">
        <v>165</v>
      </c>
      <c r="C54" s="31"/>
      <c r="D54" s="31" t="s">
        <v>27</v>
      </c>
      <c r="E54" s="31">
        <v>39</v>
      </c>
      <c r="F54" s="31">
        <v>1</v>
      </c>
      <c r="G54" s="30">
        <v>39</v>
      </c>
      <c r="H54" s="31"/>
      <c r="I54" s="30">
        <f t="shared" si="0"/>
        <v>0</v>
      </c>
      <c r="J54" s="31"/>
      <c r="K54" s="30">
        <f t="shared" si="5"/>
        <v>0</v>
      </c>
      <c r="L54" s="30"/>
      <c r="M54" s="30">
        <f t="shared" si="2"/>
        <v>0</v>
      </c>
      <c r="N54" s="111">
        <f t="shared" si="3"/>
        <v>1</v>
      </c>
      <c r="O54" s="30">
        <f t="shared" si="4"/>
        <v>39</v>
      </c>
      <c r="P54" s="114"/>
    </row>
    <row r="55" spans="1:16">
      <c r="A55" s="27">
        <v>72</v>
      </c>
      <c r="B55" s="32" t="s">
        <v>166</v>
      </c>
      <c r="C55" s="31"/>
      <c r="D55" s="31" t="s">
        <v>37</v>
      </c>
      <c r="E55" s="31">
        <v>9.73</v>
      </c>
      <c r="F55" s="31">
        <v>18</v>
      </c>
      <c r="G55" s="30">
        <v>175.14</v>
      </c>
      <c r="H55" s="31"/>
      <c r="I55" s="30">
        <f t="shared" ref="I55:I78" si="6">H55*E55</f>
        <v>0</v>
      </c>
      <c r="J55" s="31"/>
      <c r="K55" s="30">
        <v>0</v>
      </c>
      <c r="L55" s="30"/>
      <c r="M55" s="30">
        <f t="shared" si="2"/>
        <v>0</v>
      </c>
      <c r="N55" s="111">
        <f t="shared" si="3"/>
        <v>18</v>
      </c>
      <c r="O55" s="30">
        <f t="shared" si="4"/>
        <v>175.14</v>
      </c>
      <c r="P55" s="114"/>
    </row>
    <row r="56" spans="1:16">
      <c r="A56" s="27">
        <v>73</v>
      </c>
      <c r="B56" s="32" t="s">
        <v>167</v>
      </c>
      <c r="C56" s="31"/>
      <c r="D56" s="31" t="s">
        <v>27</v>
      </c>
      <c r="E56" s="31">
        <v>79</v>
      </c>
      <c r="F56" s="31">
        <v>4</v>
      </c>
      <c r="G56" s="30">
        <v>316</v>
      </c>
      <c r="H56" s="31"/>
      <c r="I56" s="30">
        <f t="shared" si="6"/>
        <v>0</v>
      </c>
      <c r="J56" s="31"/>
      <c r="K56" s="30">
        <f t="shared" ref="K56:K78" si="7">J56*E56</f>
        <v>0</v>
      </c>
      <c r="L56" s="30"/>
      <c r="M56" s="30">
        <f t="shared" si="2"/>
        <v>0</v>
      </c>
      <c r="N56" s="111">
        <f t="shared" si="3"/>
        <v>4</v>
      </c>
      <c r="O56" s="30">
        <f t="shared" si="4"/>
        <v>316</v>
      </c>
      <c r="P56" s="114"/>
    </row>
    <row r="57" spans="1:16">
      <c r="A57" s="27">
        <v>74</v>
      </c>
      <c r="B57" s="32" t="s">
        <v>168</v>
      </c>
      <c r="C57" s="31"/>
      <c r="D57" s="31" t="s">
        <v>24</v>
      </c>
      <c r="E57" s="31">
        <v>2.29</v>
      </c>
      <c r="F57" s="31">
        <v>8</v>
      </c>
      <c r="G57" s="30">
        <v>18.32</v>
      </c>
      <c r="H57" s="31"/>
      <c r="I57" s="30">
        <f t="shared" si="6"/>
        <v>0</v>
      </c>
      <c r="J57" s="31"/>
      <c r="K57" s="30">
        <f t="shared" si="7"/>
        <v>0</v>
      </c>
      <c r="L57" s="30"/>
      <c r="M57" s="30">
        <f t="shared" si="2"/>
        <v>0</v>
      </c>
      <c r="N57" s="111">
        <f t="shared" si="3"/>
        <v>8</v>
      </c>
      <c r="O57" s="30">
        <f t="shared" si="4"/>
        <v>18.32</v>
      </c>
      <c r="P57" s="114"/>
    </row>
    <row r="58" spans="1:16">
      <c r="A58" s="27">
        <v>75</v>
      </c>
      <c r="B58" s="32" t="s">
        <v>169</v>
      </c>
      <c r="C58" s="31"/>
      <c r="D58" s="31" t="s">
        <v>24</v>
      </c>
      <c r="E58" s="31">
        <v>5</v>
      </c>
      <c r="F58" s="31">
        <v>2</v>
      </c>
      <c r="G58" s="30">
        <v>10</v>
      </c>
      <c r="H58" s="31"/>
      <c r="I58" s="30">
        <f t="shared" si="6"/>
        <v>0</v>
      </c>
      <c r="J58" s="31"/>
      <c r="K58" s="30">
        <f t="shared" si="7"/>
        <v>0</v>
      </c>
      <c r="L58" s="30"/>
      <c r="M58" s="30">
        <f t="shared" si="2"/>
        <v>0</v>
      </c>
      <c r="N58" s="111">
        <f t="shared" si="3"/>
        <v>2</v>
      </c>
      <c r="O58" s="30">
        <f t="shared" si="4"/>
        <v>10</v>
      </c>
      <c r="P58" s="114"/>
    </row>
    <row r="59" spans="1:16">
      <c r="A59" s="27">
        <v>76</v>
      </c>
      <c r="B59" s="32" t="s">
        <v>170</v>
      </c>
      <c r="C59" s="31"/>
      <c r="D59" s="31" t="s">
        <v>27</v>
      </c>
      <c r="E59" s="31">
        <v>70</v>
      </c>
      <c r="F59" s="31">
        <v>1</v>
      </c>
      <c r="G59" s="30">
        <v>70</v>
      </c>
      <c r="H59" s="31"/>
      <c r="I59" s="30">
        <f t="shared" si="6"/>
        <v>0</v>
      </c>
      <c r="J59" s="31"/>
      <c r="K59" s="30">
        <f t="shared" si="7"/>
        <v>0</v>
      </c>
      <c r="L59" s="30"/>
      <c r="M59" s="30">
        <f t="shared" si="2"/>
        <v>0</v>
      </c>
      <c r="N59" s="111">
        <f t="shared" si="3"/>
        <v>1</v>
      </c>
      <c r="O59" s="30">
        <f t="shared" si="4"/>
        <v>70</v>
      </c>
      <c r="P59" s="114"/>
    </row>
    <row r="60" spans="1:16">
      <c r="A60" s="27">
        <v>77</v>
      </c>
      <c r="B60" s="32" t="s">
        <v>171</v>
      </c>
      <c r="C60" s="31"/>
      <c r="D60" s="31" t="s">
        <v>24</v>
      </c>
      <c r="E60" s="31">
        <v>6</v>
      </c>
      <c r="F60" s="31">
        <v>3</v>
      </c>
      <c r="G60" s="30">
        <v>18</v>
      </c>
      <c r="H60" s="31"/>
      <c r="I60" s="30">
        <f t="shared" si="6"/>
        <v>0</v>
      </c>
      <c r="J60" s="31"/>
      <c r="K60" s="30">
        <f t="shared" si="7"/>
        <v>0</v>
      </c>
      <c r="L60" s="30"/>
      <c r="M60" s="30">
        <f t="shared" si="2"/>
        <v>0</v>
      </c>
      <c r="N60" s="111">
        <f t="shared" si="3"/>
        <v>3</v>
      </c>
      <c r="O60" s="30">
        <f t="shared" si="4"/>
        <v>18</v>
      </c>
      <c r="P60" s="114"/>
    </row>
    <row r="61" spans="1:16">
      <c r="A61" s="27">
        <v>78</v>
      </c>
      <c r="B61" s="32" t="s">
        <v>172</v>
      </c>
      <c r="C61" s="31"/>
      <c r="D61" s="31" t="s">
        <v>18</v>
      </c>
      <c r="E61" s="31">
        <v>5</v>
      </c>
      <c r="F61" s="31">
        <v>2</v>
      </c>
      <c r="G61" s="30">
        <v>10</v>
      </c>
      <c r="H61" s="31"/>
      <c r="I61" s="30">
        <f t="shared" si="6"/>
        <v>0</v>
      </c>
      <c r="J61" s="31"/>
      <c r="K61" s="30">
        <f t="shared" si="7"/>
        <v>0</v>
      </c>
      <c r="L61" s="30"/>
      <c r="M61" s="30">
        <f t="shared" si="2"/>
        <v>0</v>
      </c>
      <c r="N61" s="111">
        <f t="shared" si="3"/>
        <v>2</v>
      </c>
      <c r="O61" s="30">
        <f t="shared" si="4"/>
        <v>10</v>
      </c>
      <c r="P61" s="114"/>
    </row>
    <row r="62" spans="1:16">
      <c r="A62" s="27">
        <v>79</v>
      </c>
      <c r="B62" s="32" t="s">
        <v>173</v>
      </c>
      <c r="C62" s="31"/>
      <c r="D62" s="31" t="s">
        <v>85</v>
      </c>
      <c r="E62" s="31">
        <v>30</v>
      </c>
      <c r="F62" s="31">
        <v>0</v>
      </c>
      <c r="G62" s="30">
        <v>0</v>
      </c>
      <c r="H62" s="31"/>
      <c r="I62" s="30">
        <f t="shared" si="6"/>
        <v>0</v>
      </c>
      <c r="J62" s="31"/>
      <c r="K62" s="30">
        <f t="shared" si="7"/>
        <v>0</v>
      </c>
      <c r="L62" s="30"/>
      <c r="M62" s="30">
        <f t="shared" si="2"/>
        <v>0</v>
      </c>
      <c r="N62" s="111">
        <f t="shared" si="3"/>
        <v>0</v>
      </c>
      <c r="O62" s="30">
        <f t="shared" si="4"/>
        <v>0</v>
      </c>
      <c r="P62" s="114"/>
    </row>
    <row r="63" spans="1:16">
      <c r="A63" s="27">
        <v>80</v>
      </c>
      <c r="B63" s="32" t="s">
        <v>174</v>
      </c>
      <c r="C63" s="31"/>
      <c r="D63" s="31" t="s">
        <v>37</v>
      </c>
      <c r="E63" s="31">
        <v>30</v>
      </c>
      <c r="F63" s="31">
        <v>0</v>
      </c>
      <c r="G63" s="30">
        <v>0</v>
      </c>
      <c r="H63" s="31"/>
      <c r="I63" s="30">
        <f t="shared" si="6"/>
        <v>0</v>
      </c>
      <c r="J63" s="31"/>
      <c r="K63" s="30">
        <f t="shared" si="7"/>
        <v>0</v>
      </c>
      <c r="L63" s="30"/>
      <c r="M63" s="30">
        <f t="shared" si="2"/>
        <v>0</v>
      </c>
      <c r="N63" s="111">
        <f t="shared" si="3"/>
        <v>0</v>
      </c>
      <c r="O63" s="30">
        <f t="shared" si="4"/>
        <v>0</v>
      </c>
      <c r="P63" s="114"/>
    </row>
    <row r="64" spans="1:16">
      <c r="A64" s="27">
        <v>81</v>
      </c>
      <c r="B64" s="32" t="s">
        <v>175</v>
      </c>
      <c r="C64" s="31"/>
      <c r="D64" s="31" t="s">
        <v>18</v>
      </c>
      <c r="E64" s="31">
        <v>8</v>
      </c>
      <c r="F64" s="31">
        <v>3</v>
      </c>
      <c r="G64" s="30">
        <v>24</v>
      </c>
      <c r="H64" s="31"/>
      <c r="I64" s="30">
        <f t="shared" si="6"/>
        <v>0</v>
      </c>
      <c r="J64" s="31"/>
      <c r="K64" s="30">
        <f t="shared" si="7"/>
        <v>0</v>
      </c>
      <c r="L64" s="30"/>
      <c r="M64" s="30">
        <f t="shared" si="2"/>
        <v>0</v>
      </c>
      <c r="N64" s="111">
        <f t="shared" si="3"/>
        <v>3</v>
      </c>
      <c r="O64" s="30">
        <f t="shared" si="4"/>
        <v>24</v>
      </c>
      <c r="P64" s="114"/>
    </row>
    <row r="65" spans="1:16">
      <c r="A65" s="27">
        <v>82</v>
      </c>
      <c r="B65" s="32" t="s">
        <v>176</v>
      </c>
      <c r="C65" s="31"/>
      <c r="D65" s="31" t="s">
        <v>85</v>
      </c>
      <c r="E65" s="31">
        <v>12.6</v>
      </c>
      <c r="F65" s="31">
        <v>0</v>
      </c>
      <c r="G65" s="30">
        <v>0</v>
      </c>
      <c r="H65" s="31"/>
      <c r="I65" s="30">
        <f t="shared" si="6"/>
        <v>0</v>
      </c>
      <c r="J65" s="31"/>
      <c r="K65" s="30">
        <f t="shared" si="7"/>
        <v>0</v>
      </c>
      <c r="L65" s="30"/>
      <c r="M65" s="30">
        <f t="shared" si="2"/>
        <v>0</v>
      </c>
      <c r="N65" s="111">
        <f t="shared" si="3"/>
        <v>0</v>
      </c>
      <c r="O65" s="30">
        <f t="shared" si="4"/>
        <v>0</v>
      </c>
      <c r="P65" s="114"/>
    </row>
    <row r="66" spans="1:16">
      <c r="A66" s="27">
        <v>83</v>
      </c>
      <c r="B66" s="32" t="s">
        <v>177</v>
      </c>
      <c r="C66" s="31"/>
      <c r="D66" s="31" t="s">
        <v>24</v>
      </c>
      <c r="E66" s="31">
        <v>25</v>
      </c>
      <c r="F66" s="31">
        <v>0</v>
      </c>
      <c r="G66" s="30">
        <v>0</v>
      </c>
      <c r="H66" s="31"/>
      <c r="I66" s="30">
        <f t="shared" si="6"/>
        <v>0</v>
      </c>
      <c r="J66" s="31"/>
      <c r="K66" s="30">
        <f t="shared" si="7"/>
        <v>0</v>
      </c>
      <c r="L66" s="30"/>
      <c r="M66" s="30">
        <f t="shared" si="2"/>
        <v>0</v>
      </c>
      <c r="N66" s="111">
        <f t="shared" si="3"/>
        <v>0</v>
      </c>
      <c r="O66" s="30">
        <f t="shared" si="4"/>
        <v>0</v>
      </c>
      <c r="P66" s="114"/>
    </row>
    <row r="67" spans="1:16">
      <c r="A67" s="27">
        <v>84</v>
      </c>
      <c r="B67" s="32" t="s">
        <v>178</v>
      </c>
      <c r="C67" s="31"/>
      <c r="D67" s="31" t="s">
        <v>24</v>
      </c>
      <c r="E67" s="31">
        <v>15</v>
      </c>
      <c r="F67" s="31">
        <v>0</v>
      </c>
      <c r="G67" s="30">
        <v>0</v>
      </c>
      <c r="H67" s="31"/>
      <c r="I67" s="30">
        <f t="shared" si="6"/>
        <v>0</v>
      </c>
      <c r="J67" s="31"/>
      <c r="K67" s="30">
        <f t="shared" si="7"/>
        <v>0</v>
      </c>
      <c r="L67" s="30"/>
      <c r="M67" s="30">
        <f t="shared" si="2"/>
        <v>0</v>
      </c>
      <c r="N67" s="111">
        <f t="shared" si="3"/>
        <v>0</v>
      </c>
      <c r="O67" s="30">
        <f t="shared" si="4"/>
        <v>0</v>
      </c>
      <c r="P67" s="114"/>
    </row>
    <row r="68" spans="1:16">
      <c r="A68" s="27">
        <v>85</v>
      </c>
      <c r="B68" s="32" t="s">
        <v>179</v>
      </c>
      <c r="C68" s="31"/>
      <c r="D68" s="31" t="s">
        <v>24</v>
      </c>
      <c r="E68" s="31">
        <v>60</v>
      </c>
      <c r="F68" s="31">
        <v>0</v>
      </c>
      <c r="G68" s="30">
        <v>0</v>
      </c>
      <c r="H68" s="31"/>
      <c r="I68" s="30">
        <f t="shared" si="6"/>
        <v>0</v>
      </c>
      <c r="J68" s="31"/>
      <c r="K68" s="30">
        <f t="shared" si="7"/>
        <v>0</v>
      </c>
      <c r="L68" s="30"/>
      <c r="M68" s="30">
        <f t="shared" si="2"/>
        <v>0</v>
      </c>
      <c r="N68" s="111">
        <f t="shared" si="3"/>
        <v>0</v>
      </c>
      <c r="O68" s="30">
        <f t="shared" si="4"/>
        <v>0</v>
      </c>
      <c r="P68" s="114"/>
    </row>
    <row r="69" spans="1:16">
      <c r="A69" s="27">
        <v>86</v>
      </c>
      <c r="B69" s="32" t="s">
        <v>180</v>
      </c>
      <c r="C69" s="31"/>
      <c r="D69" s="31" t="s">
        <v>96</v>
      </c>
      <c r="E69" s="31">
        <v>18</v>
      </c>
      <c r="F69" s="31">
        <v>1</v>
      </c>
      <c r="G69" s="30">
        <v>18</v>
      </c>
      <c r="H69" s="31"/>
      <c r="I69" s="30">
        <f t="shared" si="6"/>
        <v>0</v>
      </c>
      <c r="J69" s="31"/>
      <c r="K69" s="30">
        <f t="shared" si="7"/>
        <v>0</v>
      </c>
      <c r="L69" s="30"/>
      <c r="M69" s="30">
        <f t="shared" si="2"/>
        <v>0</v>
      </c>
      <c r="N69" s="111">
        <f t="shared" si="3"/>
        <v>1</v>
      </c>
      <c r="O69" s="30">
        <f t="shared" si="4"/>
        <v>18</v>
      </c>
      <c r="P69" s="114"/>
    </row>
    <row r="70" spans="1:16">
      <c r="A70" s="27">
        <v>87</v>
      </c>
      <c r="B70" s="32" t="s">
        <v>181</v>
      </c>
      <c r="C70" s="31"/>
      <c r="D70" s="31" t="s">
        <v>24</v>
      </c>
      <c r="E70" s="31">
        <v>22</v>
      </c>
      <c r="F70" s="31">
        <v>0</v>
      </c>
      <c r="G70" s="30">
        <v>0</v>
      </c>
      <c r="H70" s="31"/>
      <c r="I70" s="30">
        <f t="shared" si="6"/>
        <v>0</v>
      </c>
      <c r="J70" s="31"/>
      <c r="K70" s="30">
        <f t="shared" si="7"/>
        <v>0</v>
      </c>
      <c r="L70" s="30"/>
      <c r="M70" s="30">
        <f t="shared" ref="M70:M78" si="8">L70*E70</f>
        <v>0</v>
      </c>
      <c r="N70" s="111">
        <f t="shared" ref="N70:N78" si="9">F70+H70-J70-L70</f>
        <v>0</v>
      </c>
      <c r="O70" s="30">
        <f t="shared" ref="O70:O78" si="10">N70*E70</f>
        <v>0</v>
      </c>
      <c r="P70" s="114"/>
    </row>
    <row r="71" spans="1:16">
      <c r="A71" s="27">
        <v>88</v>
      </c>
      <c r="B71" s="32" t="s">
        <v>182</v>
      </c>
      <c r="C71" s="31"/>
      <c r="D71" s="31" t="s">
        <v>57</v>
      </c>
      <c r="E71" s="31">
        <v>295</v>
      </c>
      <c r="F71" s="31">
        <v>0</v>
      </c>
      <c r="G71" s="30">
        <v>0</v>
      </c>
      <c r="H71" s="31"/>
      <c r="I71" s="30">
        <f t="shared" si="6"/>
        <v>0</v>
      </c>
      <c r="J71" s="31"/>
      <c r="K71" s="30">
        <f t="shared" si="7"/>
        <v>0</v>
      </c>
      <c r="L71" s="30"/>
      <c r="M71" s="30">
        <f t="shared" si="8"/>
        <v>0</v>
      </c>
      <c r="N71" s="111">
        <f t="shared" si="9"/>
        <v>0</v>
      </c>
      <c r="O71" s="30">
        <f t="shared" si="10"/>
        <v>0</v>
      </c>
      <c r="P71" s="114"/>
    </row>
    <row r="72" spans="1:16">
      <c r="A72" s="27">
        <v>89</v>
      </c>
      <c r="B72" s="115" t="s">
        <v>183</v>
      </c>
      <c r="C72" s="34"/>
      <c r="D72" s="34" t="s">
        <v>184</v>
      </c>
      <c r="E72" s="93">
        <v>20</v>
      </c>
      <c r="F72" s="34">
        <v>0</v>
      </c>
      <c r="G72" s="30">
        <v>0</v>
      </c>
      <c r="H72" s="116"/>
      <c r="I72" s="30">
        <f t="shared" si="6"/>
        <v>0</v>
      </c>
      <c r="J72" s="34"/>
      <c r="K72" s="30">
        <f t="shared" si="7"/>
        <v>0</v>
      </c>
      <c r="L72" s="93"/>
      <c r="M72" s="30">
        <f t="shared" si="8"/>
        <v>0</v>
      </c>
      <c r="N72" s="111">
        <f t="shared" si="9"/>
        <v>0</v>
      </c>
      <c r="O72" s="30">
        <f t="shared" si="10"/>
        <v>0</v>
      </c>
      <c r="P72" s="125"/>
    </row>
    <row r="73" spans="1:16">
      <c r="A73" s="27">
        <v>90</v>
      </c>
      <c r="B73" s="115" t="s">
        <v>185</v>
      </c>
      <c r="C73" s="34"/>
      <c r="D73" s="34" t="s">
        <v>24</v>
      </c>
      <c r="E73" s="93">
        <v>25</v>
      </c>
      <c r="F73" s="34">
        <v>0</v>
      </c>
      <c r="G73" s="30">
        <v>0</v>
      </c>
      <c r="H73" s="116"/>
      <c r="I73" s="30">
        <f t="shared" si="6"/>
        <v>0</v>
      </c>
      <c r="J73" s="34"/>
      <c r="K73" s="30">
        <f t="shared" si="7"/>
        <v>0</v>
      </c>
      <c r="L73" s="93"/>
      <c r="M73" s="30">
        <f t="shared" si="8"/>
        <v>0</v>
      </c>
      <c r="N73" s="111">
        <f t="shared" si="9"/>
        <v>0</v>
      </c>
      <c r="O73" s="30">
        <f t="shared" si="10"/>
        <v>0</v>
      </c>
      <c r="P73" s="125"/>
    </row>
    <row r="74" s="4" customFormat="1" spans="1:16">
      <c r="A74" s="27">
        <v>91</v>
      </c>
      <c r="B74" s="117" t="s">
        <v>186</v>
      </c>
      <c r="C74" s="37"/>
      <c r="D74" s="37" t="s">
        <v>24</v>
      </c>
      <c r="E74" s="118">
        <v>18</v>
      </c>
      <c r="F74" s="37">
        <v>0</v>
      </c>
      <c r="G74" s="30">
        <v>0</v>
      </c>
      <c r="H74" s="119"/>
      <c r="I74" s="66">
        <f t="shared" si="6"/>
        <v>0</v>
      </c>
      <c r="J74" s="37"/>
      <c r="K74" s="66">
        <f t="shared" si="7"/>
        <v>0</v>
      </c>
      <c r="L74" s="118"/>
      <c r="M74" s="30">
        <f t="shared" si="8"/>
        <v>0</v>
      </c>
      <c r="N74" s="111">
        <f t="shared" si="9"/>
        <v>0</v>
      </c>
      <c r="O74" s="30">
        <f t="shared" si="10"/>
        <v>0</v>
      </c>
      <c r="P74" s="126"/>
    </row>
    <row r="75" s="4" customFormat="1" spans="1:16">
      <c r="A75" s="27">
        <v>92</v>
      </c>
      <c r="B75" s="117" t="s">
        <v>150</v>
      </c>
      <c r="C75" s="37"/>
      <c r="D75" s="37" t="s">
        <v>96</v>
      </c>
      <c r="E75" s="118">
        <v>8</v>
      </c>
      <c r="F75" s="37">
        <v>0</v>
      </c>
      <c r="G75" s="30">
        <v>0</v>
      </c>
      <c r="H75" s="119"/>
      <c r="I75" s="66">
        <f t="shared" si="6"/>
        <v>0</v>
      </c>
      <c r="J75" s="37"/>
      <c r="K75" s="66">
        <f t="shared" si="7"/>
        <v>0</v>
      </c>
      <c r="L75" s="118"/>
      <c r="M75" s="30">
        <f t="shared" si="8"/>
        <v>0</v>
      </c>
      <c r="N75" s="111">
        <f t="shared" si="9"/>
        <v>0</v>
      </c>
      <c r="O75" s="30">
        <f t="shared" si="10"/>
        <v>0</v>
      </c>
      <c r="P75" s="126"/>
    </row>
    <row r="76" s="4" customFormat="1" spans="1:16">
      <c r="A76" s="27">
        <v>93</v>
      </c>
      <c r="B76" s="117" t="s">
        <v>187</v>
      </c>
      <c r="C76" s="37"/>
      <c r="D76" s="37" t="s">
        <v>24</v>
      </c>
      <c r="E76" s="118">
        <v>25</v>
      </c>
      <c r="F76" s="37">
        <v>0</v>
      </c>
      <c r="G76" s="30">
        <v>0</v>
      </c>
      <c r="H76" s="119"/>
      <c r="I76" s="66">
        <f t="shared" si="6"/>
        <v>0</v>
      </c>
      <c r="J76" s="37"/>
      <c r="K76" s="66">
        <f t="shared" si="7"/>
        <v>0</v>
      </c>
      <c r="L76" s="118"/>
      <c r="M76" s="30">
        <f t="shared" si="8"/>
        <v>0</v>
      </c>
      <c r="N76" s="111">
        <f t="shared" si="9"/>
        <v>0</v>
      </c>
      <c r="O76" s="30">
        <f t="shared" si="10"/>
        <v>0</v>
      </c>
      <c r="P76" s="126"/>
    </row>
    <row r="77" s="3" customFormat="1" spans="1:16">
      <c r="A77" s="27">
        <v>94</v>
      </c>
      <c r="B77" s="115" t="s">
        <v>174</v>
      </c>
      <c r="C77" s="34"/>
      <c r="D77" s="34" t="s">
        <v>37</v>
      </c>
      <c r="E77" s="93">
        <v>35</v>
      </c>
      <c r="F77" s="34">
        <v>0</v>
      </c>
      <c r="G77" s="30">
        <v>0</v>
      </c>
      <c r="H77" s="116"/>
      <c r="I77" s="30">
        <f t="shared" si="6"/>
        <v>0</v>
      </c>
      <c r="J77" s="34"/>
      <c r="K77" s="30">
        <f t="shared" si="7"/>
        <v>0</v>
      </c>
      <c r="L77" s="93"/>
      <c r="M77" s="30">
        <f t="shared" si="8"/>
        <v>0</v>
      </c>
      <c r="N77" s="111">
        <f t="shared" si="9"/>
        <v>0</v>
      </c>
      <c r="O77" s="30">
        <f t="shared" si="10"/>
        <v>0</v>
      </c>
      <c r="P77" s="125"/>
    </row>
    <row r="78" s="3" customFormat="1" spans="1:16">
      <c r="A78" s="27">
        <v>95</v>
      </c>
      <c r="B78" s="115" t="s">
        <v>188</v>
      </c>
      <c r="C78" s="34"/>
      <c r="D78" s="34" t="s">
        <v>65</v>
      </c>
      <c r="E78" s="93">
        <v>8</v>
      </c>
      <c r="F78" s="34">
        <v>0</v>
      </c>
      <c r="G78" s="30">
        <v>0</v>
      </c>
      <c r="H78" s="116"/>
      <c r="I78" s="30">
        <f t="shared" si="6"/>
        <v>0</v>
      </c>
      <c r="J78" s="34"/>
      <c r="K78" s="30">
        <f t="shared" si="7"/>
        <v>0</v>
      </c>
      <c r="L78" s="93"/>
      <c r="M78" s="30">
        <f t="shared" si="8"/>
        <v>0</v>
      </c>
      <c r="N78" s="111">
        <f t="shared" si="9"/>
        <v>0</v>
      </c>
      <c r="O78" s="30">
        <f t="shared" si="10"/>
        <v>0</v>
      </c>
      <c r="P78" s="125"/>
    </row>
    <row r="79" spans="1:16">
      <c r="A79" s="120" t="s">
        <v>78</v>
      </c>
      <c r="B79" s="115"/>
      <c r="C79" s="34"/>
      <c r="D79" s="34"/>
      <c r="E79" s="93"/>
      <c r="F79" s="94">
        <f>SUM(F5:F77)</f>
        <v>212</v>
      </c>
      <c r="G79" s="121">
        <f>SUM(G5:G77)</f>
        <v>1887.86</v>
      </c>
      <c r="H79" s="122">
        <f>SUM(H5:H78)</f>
        <v>0</v>
      </c>
      <c r="I79" s="95">
        <f>SUM(I5:I78)</f>
        <v>0</v>
      </c>
      <c r="J79" s="94">
        <f t="shared" ref="G79:O79" si="11">SUM(J5:J77)</f>
        <v>0</v>
      </c>
      <c r="K79" s="95">
        <f>SUM(K5:K78)</f>
        <v>0</v>
      </c>
      <c r="L79" s="95">
        <f t="shared" si="11"/>
        <v>0</v>
      </c>
      <c r="M79" s="95">
        <f t="shared" si="11"/>
        <v>0</v>
      </c>
      <c r="N79" s="97">
        <f t="shared" si="11"/>
        <v>212</v>
      </c>
      <c r="O79" s="95">
        <f t="shared" si="11"/>
        <v>1887.86</v>
      </c>
      <c r="P79" s="125"/>
    </row>
    <row r="80" spans="1:16">
      <c r="A80" s="101"/>
      <c r="B80" s="101"/>
      <c r="C80" s="101"/>
      <c r="D80" s="101"/>
      <c r="E80" s="123"/>
      <c r="F80" s="101"/>
      <c r="G80" s="123"/>
      <c r="H80" s="101"/>
      <c r="I80" s="123"/>
      <c r="J80" s="101"/>
      <c r="K80" s="123"/>
      <c r="L80" s="123"/>
      <c r="M80" s="123"/>
      <c r="N80" s="101"/>
      <c r="O80" s="123"/>
      <c r="P80" s="123"/>
    </row>
    <row r="81" ht="14.25" spans="1:16">
      <c r="A81" s="1"/>
      <c r="B81" s="1" t="s">
        <v>109</v>
      </c>
      <c r="C81" s="1"/>
      <c r="D81" s="1"/>
      <c r="E81" s="124"/>
      <c r="F81" s="1"/>
      <c r="G81" s="124"/>
      <c r="H81" s="1" t="s">
        <v>82</v>
      </c>
      <c r="I81" s="124"/>
      <c r="J81" s="1"/>
      <c r="K81" s="124"/>
      <c r="L81" s="124"/>
      <c r="M81" s="124"/>
      <c r="N81" s="1"/>
      <c r="O81" s="124"/>
      <c r="P81" s="124"/>
    </row>
    <row r="82" spans="1:16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>
        <f>G79+I79-K79-M79</f>
        <v>1887.86</v>
      </c>
      <c r="P82" s="2"/>
    </row>
    <row r="83" spans="1:16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</sheetData>
  <autoFilter ref="A4:P79">
    <extLst/>
  </autoFilter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79:B79"/>
    <mergeCell ref="A3:A4"/>
    <mergeCell ref="B3:B4"/>
    <mergeCell ref="C3:C4"/>
    <mergeCell ref="D3:D4"/>
    <mergeCell ref="E3:E4"/>
    <mergeCell ref="P3:P4"/>
  </mergeCells>
  <pageMargins left="0.357638888888889" right="0.357638888888889" top="0.2125" bottom="0.2125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2"/>
  <sheetViews>
    <sheetView tabSelected="1" workbookViewId="0">
      <pane xSplit="2" ySplit="4" topLeftCell="C139" activePane="bottomRight" state="frozen"/>
      <selection/>
      <selection pane="topRight"/>
      <selection pane="bottomLeft"/>
      <selection pane="bottomRight" activeCell="R150" sqref="R150"/>
    </sheetView>
  </sheetViews>
  <sheetFormatPr defaultColWidth="9" defaultRowHeight="13.5"/>
  <cols>
    <col min="1" max="1" width="7.125" customWidth="1"/>
    <col min="2" max="2" width="27" customWidth="1"/>
    <col min="3" max="3" width="9.25" customWidth="1"/>
    <col min="4" max="4" width="4.625" customWidth="1"/>
    <col min="5" max="5" width="8.375" customWidth="1"/>
    <col min="6" max="6" width="9.875" style="4" customWidth="1"/>
    <col min="7" max="7" width="10.125" customWidth="1"/>
    <col min="8" max="8" width="9.25" style="5" customWidth="1"/>
    <col min="9" max="9" width="9" style="6" customWidth="1"/>
    <col min="10" max="10" width="9" style="7" customWidth="1"/>
    <col min="11" max="11" width="9.375" customWidth="1"/>
    <col min="12" max="13" width="6.375" customWidth="1"/>
    <col min="14" max="14" width="8.375" style="8" customWidth="1"/>
    <col min="15" max="15" width="13.375" style="9" customWidth="1"/>
  </cols>
  <sheetData>
    <row r="1" ht="18.75" spans="1:15">
      <c r="A1" s="10" t="s">
        <v>189</v>
      </c>
      <c r="B1" s="11"/>
      <c r="C1" s="11"/>
      <c r="D1" s="11"/>
      <c r="E1" s="11"/>
      <c r="F1" s="11"/>
      <c r="G1" s="11"/>
      <c r="H1" s="11"/>
      <c r="I1" s="43"/>
      <c r="J1" s="11"/>
      <c r="K1" s="11"/>
      <c r="L1" s="11"/>
      <c r="M1" s="11"/>
      <c r="N1" s="44"/>
      <c r="O1" s="44"/>
    </row>
    <row r="2" spans="1:15">
      <c r="A2" s="12" t="s">
        <v>190</v>
      </c>
      <c r="B2" s="13"/>
      <c r="C2" s="14"/>
      <c r="D2" s="14"/>
      <c r="E2" s="14"/>
      <c r="F2" s="14"/>
      <c r="G2" s="14"/>
      <c r="H2" s="13"/>
      <c r="I2" s="45"/>
      <c r="J2" s="14"/>
      <c r="K2" s="14"/>
      <c r="L2" s="14"/>
      <c r="M2" s="14"/>
      <c r="N2" s="46"/>
      <c r="O2" s="47"/>
    </row>
    <row r="3" spans="1:15">
      <c r="A3" s="15" t="s">
        <v>2</v>
      </c>
      <c r="B3" s="15" t="s">
        <v>3</v>
      </c>
      <c r="C3" s="16" t="s">
        <v>4</v>
      </c>
      <c r="D3" s="15" t="s">
        <v>5</v>
      </c>
      <c r="E3" s="17" t="s">
        <v>6</v>
      </c>
      <c r="F3" s="18" t="s">
        <v>7</v>
      </c>
      <c r="G3" s="19"/>
      <c r="H3" s="20" t="s">
        <v>8</v>
      </c>
      <c r="I3" s="48"/>
      <c r="J3" s="49" t="s">
        <v>9</v>
      </c>
      <c r="K3" s="50"/>
      <c r="L3" s="51" t="s">
        <v>10</v>
      </c>
      <c r="M3" s="52"/>
      <c r="N3" s="18" t="s">
        <v>11</v>
      </c>
      <c r="O3" s="19"/>
    </row>
    <row r="4" spans="1:15">
      <c r="A4" s="21"/>
      <c r="B4" s="21"/>
      <c r="C4" s="22"/>
      <c r="D4" s="21"/>
      <c r="E4" s="23"/>
      <c r="F4" s="24" t="s">
        <v>13</v>
      </c>
      <c r="G4" s="25" t="s">
        <v>14</v>
      </c>
      <c r="H4" s="26" t="s">
        <v>13</v>
      </c>
      <c r="I4" s="53" t="s">
        <v>15</v>
      </c>
      <c r="J4" s="54" t="s">
        <v>16</v>
      </c>
      <c r="K4" s="55" t="s">
        <v>15</v>
      </c>
      <c r="L4" s="56" t="s">
        <v>16</v>
      </c>
      <c r="M4" s="56" t="s">
        <v>15</v>
      </c>
      <c r="N4" s="57" t="s">
        <v>16</v>
      </c>
      <c r="O4" s="25" t="s">
        <v>14</v>
      </c>
    </row>
    <row r="5" spans="1:15">
      <c r="A5" s="27">
        <v>1</v>
      </c>
      <c r="B5" s="28" t="s">
        <v>191</v>
      </c>
      <c r="C5" s="28"/>
      <c r="D5" s="28" t="s">
        <v>65</v>
      </c>
      <c r="E5" s="28">
        <v>135</v>
      </c>
      <c r="F5" s="29">
        <v>1</v>
      </c>
      <c r="G5" s="30">
        <f>E5*F5</f>
        <v>135</v>
      </c>
      <c r="H5" s="31">
        <v>10</v>
      </c>
      <c r="I5" s="58">
        <f t="shared" ref="I5:I13" si="0">H5*E5</f>
        <v>1350</v>
      </c>
      <c r="J5" s="54">
        <v>6</v>
      </c>
      <c r="K5" s="30">
        <f t="shared" ref="K5:K13" si="1">E5*J5</f>
        <v>810</v>
      </c>
      <c r="L5" s="30"/>
      <c r="M5" s="30">
        <f t="shared" ref="M5:M13" si="2">L5*E5</f>
        <v>0</v>
      </c>
      <c r="N5" s="59">
        <f>F5+H5-J5</f>
        <v>5</v>
      </c>
      <c r="O5" s="60">
        <f>N5*E5</f>
        <v>675</v>
      </c>
    </row>
    <row r="6" spans="1:15">
      <c r="A6" s="27">
        <v>2</v>
      </c>
      <c r="B6" s="28" t="s">
        <v>192</v>
      </c>
      <c r="C6" s="28"/>
      <c r="D6" s="28" t="s">
        <v>85</v>
      </c>
      <c r="E6" s="28">
        <v>63.9</v>
      </c>
      <c r="F6" s="29">
        <v>0</v>
      </c>
      <c r="G6" s="30">
        <f t="shared" ref="G6:G37" si="3">E6*F6</f>
        <v>0</v>
      </c>
      <c r="H6" s="31"/>
      <c r="I6" s="58">
        <f t="shared" si="0"/>
        <v>0</v>
      </c>
      <c r="J6" s="54"/>
      <c r="K6" s="30">
        <f t="shared" si="1"/>
        <v>0</v>
      </c>
      <c r="L6" s="30"/>
      <c r="M6" s="30">
        <f t="shared" si="2"/>
        <v>0</v>
      </c>
      <c r="N6" s="59">
        <f>F6+H6-J6</f>
        <v>0</v>
      </c>
      <c r="O6" s="60">
        <f t="shared" ref="O5:O13" si="4">N6*E6</f>
        <v>0</v>
      </c>
    </row>
    <row r="7" spans="1:15">
      <c r="A7" s="27">
        <v>3</v>
      </c>
      <c r="B7" s="28" t="s">
        <v>193</v>
      </c>
      <c r="C7" s="28" t="s">
        <v>194</v>
      </c>
      <c r="D7" s="28" t="s">
        <v>85</v>
      </c>
      <c r="E7" s="28">
        <v>72</v>
      </c>
      <c r="F7" s="29">
        <v>0</v>
      </c>
      <c r="G7" s="30">
        <f t="shared" si="3"/>
        <v>0</v>
      </c>
      <c r="H7" s="31"/>
      <c r="I7" s="58">
        <f t="shared" si="0"/>
        <v>0</v>
      </c>
      <c r="J7" s="54"/>
      <c r="K7" s="30">
        <f t="shared" si="1"/>
        <v>0</v>
      </c>
      <c r="L7" s="30"/>
      <c r="M7" s="30">
        <f t="shared" si="2"/>
        <v>0</v>
      </c>
      <c r="N7" s="59">
        <f>F7+H7-J7</f>
        <v>0</v>
      </c>
      <c r="O7" s="60">
        <f t="shared" si="4"/>
        <v>0</v>
      </c>
    </row>
    <row r="8" spans="1:15">
      <c r="A8" s="27">
        <v>4</v>
      </c>
      <c r="B8" s="28" t="s">
        <v>193</v>
      </c>
      <c r="C8" s="28" t="s">
        <v>194</v>
      </c>
      <c r="D8" s="28" t="s">
        <v>85</v>
      </c>
      <c r="E8" s="28">
        <v>75</v>
      </c>
      <c r="F8" s="29">
        <v>0</v>
      </c>
      <c r="G8" s="30">
        <f t="shared" si="3"/>
        <v>0</v>
      </c>
      <c r="H8" s="31"/>
      <c r="I8" s="58">
        <f t="shared" si="0"/>
        <v>0</v>
      </c>
      <c r="J8" s="54"/>
      <c r="K8" s="30">
        <f t="shared" si="1"/>
        <v>0</v>
      </c>
      <c r="L8" s="30"/>
      <c r="M8" s="30">
        <f t="shared" si="2"/>
        <v>0</v>
      </c>
      <c r="N8" s="59">
        <f>F8+H8-J8</f>
        <v>0</v>
      </c>
      <c r="O8" s="60">
        <f t="shared" si="4"/>
        <v>0</v>
      </c>
    </row>
    <row r="9" spans="1:15">
      <c r="A9" s="27">
        <v>5</v>
      </c>
      <c r="B9" s="28" t="s">
        <v>195</v>
      </c>
      <c r="C9" s="28" t="s">
        <v>194</v>
      </c>
      <c r="D9" s="28" t="s">
        <v>85</v>
      </c>
      <c r="E9" s="28">
        <v>58</v>
      </c>
      <c r="F9" s="29">
        <v>20</v>
      </c>
      <c r="G9" s="30">
        <f t="shared" si="3"/>
        <v>1160</v>
      </c>
      <c r="H9" s="31">
        <v>20</v>
      </c>
      <c r="I9" s="58">
        <f t="shared" si="0"/>
        <v>1160</v>
      </c>
      <c r="J9" s="54">
        <v>30</v>
      </c>
      <c r="K9" s="30">
        <f t="shared" si="1"/>
        <v>1740</v>
      </c>
      <c r="L9" s="30"/>
      <c r="M9" s="30">
        <f t="shared" si="2"/>
        <v>0</v>
      </c>
      <c r="N9" s="59">
        <f>F9+H9-J9</f>
        <v>10</v>
      </c>
      <c r="O9" s="60">
        <f t="shared" si="4"/>
        <v>580</v>
      </c>
    </row>
    <row r="10" spans="1:15">
      <c r="A10" s="27">
        <v>6</v>
      </c>
      <c r="B10" s="28" t="s">
        <v>195</v>
      </c>
      <c r="C10" s="28" t="s">
        <v>194</v>
      </c>
      <c r="D10" s="28" t="s">
        <v>85</v>
      </c>
      <c r="E10" s="28">
        <v>61</v>
      </c>
      <c r="F10" s="29">
        <v>0</v>
      </c>
      <c r="G10" s="30">
        <f t="shared" si="3"/>
        <v>0</v>
      </c>
      <c r="H10" s="31"/>
      <c r="I10" s="58">
        <f t="shared" si="0"/>
        <v>0</v>
      </c>
      <c r="J10" s="54"/>
      <c r="K10" s="30">
        <f t="shared" si="1"/>
        <v>0</v>
      </c>
      <c r="L10" s="30"/>
      <c r="M10" s="30">
        <f t="shared" si="2"/>
        <v>0</v>
      </c>
      <c r="N10" s="59">
        <f t="shared" ref="N5:N17" si="5">F10+H10-J10</f>
        <v>0</v>
      </c>
      <c r="O10" s="60">
        <f t="shared" si="4"/>
        <v>0</v>
      </c>
    </row>
    <row r="11" spans="1:15">
      <c r="A11" s="27">
        <v>7</v>
      </c>
      <c r="B11" s="32" t="s">
        <v>196</v>
      </c>
      <c r="C11" s="28" t="s">
        <v>194</v>
      </c>
      <c r="D11" s="31" t="s">
        <v>85</v>
      </c>
      <c r="E11" s="31">
        <v>69.9</v>
      </c>
      <c r="F11" s="29">
        <v>0</v>
      </c>
      <c r="G11" s="30">
        <f t="shared" si="3"/>
        <v>0</v>
      </c>
      <c r="H11" s="31"/>
      <c r="I11" s="58">
        <f t="shared" si="0"/>
        <v>0</v>
      </c>
      <c r="J11" s="54"/>
      <c r="K11" s="30">
        <f t="shared" si="1"/>
        <v>0</v>
      </c>
      <c r="L11" s="30"/>
      <c r="M11" s="30">
        <f t="shared" si="2"/>
        <v>0</v>
      </c>
      <c r="N11" s="59">
        <f t="shared" si="5"/>
        <v>0</v>
      </c>
      <c r="O11" s="60">
        <f t="shared" si="4"/>
        <v>0</v>
      </c>
    </row>
    <row r="12" spans="1:15">
      <c r="A12" s="27">
        <v>8</v>
      </c>
      <c r="B12" s="32" t="s">
        <v>197</v>
      </c>
      <c r="C12" s="28" t="s">
        <v>194</v>
      </c>
      <c r="D12" s="28" t="s">
        <v>85</v>
      </c>
      <c r="E12" s="21">
        <v>81</v>
      </c>
      <c r="F12" s="29">
        <v>0</v>
      </c>
      <c r="G12" s="30">
        <f t="shared" si="3"/>
        <v>0</v>
      </c>
      <c r="H12" s="31"/>
      <c r="I12" s="58">
        <f t="shared" si="0"/>
        <v>0</v>
      </c>
      <c r="J12" s="54"/>
      <c r="K12" s="30">
        <f t="shared" si="1"/>
        <v>0</v>
      </c>
      <c r="L12" s="30"/>
      <c r="M12" s="30">
        <f t="shared" si="2"/>
        <v>0</v>
      </c>
      <c r="N12" s="59">
        <f t="shared" si="5"/>
        <v>0</v>
      </c>
      <c r="O12" s="60">
        <f t="shared" si="4"/>
        <v>0</v>
      </c>
    </row>
    <row r="13" spans="1:15">
      <c r="A13" s="27">
        <v>9</v>
      </c>
      <c r="B13" s="32" t="s">
        <v>198</v>
      </c>
      <c r="C13" s="33"/>
      <c r="D13" s="33" t="s">
        <v>75</v>
      </c>
      <c r="E13" s="21">
        <v>4.5</v>
      </c>
      <c r="F13" s="29">
        <v>5</v>
      </c>
      <c r="G13" s="30">
        <f t="shared" si="3"/>
        <v>22.5</v>
      </c>
      <c r="H13" s="31">
        <v>10</v>
      </c>
      <c r="I13" s="58">
        <f t="shared" si="0"/>
        <v>45</v>
      </c>
      <c r="J13" s="54">
        <v>7</v>
      </c>
      <c r="K13" s="30">
        <f t="shared" si="1"/>
        <v>31.5</v>
      </c>
      <c r="L13" s="30"/>
      <c r="M13" s="30">
        <f t="shared" si="2"/>
        <v>0</v>
      </c>
      <c r="N13" s="59">
        <f t="shared" si="5"/>
        <v>8</v>
      </c>
      <c r="O13" s="60">
        <f t="shared" si="4"/>
        <v>36</v>
      </c>
    </row>
    <row r="14" spans="1:15">
      <c r="A14" s="27">
        <v>10</v>
      </c>
      <c r="B14" s="28" t="s">
        <v>199</v>
      </c>
      <c r="C14" s="33"/>
      <c r="D14" s="33" t="s">
        <v>75</v>
      </c>
      <c r="E14" s="33">
        <v>2.7</v>
      </c>
      <c r="F14" s="29">
        <v>5</v>
      </c>
      <c r="G14" s="30">
        <f t="shared" si="3"/>
        <v>13.5</v>
      </c>
      <c r="H14" s="31"/>
      <c r="I14" s="58">
        <f t="shared" ref="I14:I37" si="6">H14*E14</f>
        <v>0</v>
      </c>
      <c r="J14" s="54">
        <v>5</v>
      </c>
      <c r="K14" s="30">
        <f t="shared" ref="K14:K37" si="7">E14*J14</f>
        <v>13.5</v>
      </c>
      <c r="L14" s="30"/>
      <c r="M14" s="30">
        <f t="shared" ref="M14:M37" si="8">L14*E14</f>
        <v>0</v>
      </c>
      <c r="N14" s="59">
        <f t="shared" si="5"/>
        <v>0</v>
      </c>
      <c r="O14" s="60">
        <f t="shared" ref="O14:O37" si="9">N14*E14</f>
        <v>0</v>
      </c>
    </row>
    <row r="15" spans="1:15">
      <c r="A15" s="27">
        <v>11</v>
      </c>
      <c r="B15" s="28" t="s">
        <v>200</v>
      </c>
      <c r="C15" s="33" t="s">
        <v>201</v>
      </c>
      <c r="D15" s="33" t="s">
        <v>85</v>
      </c>
      <c r="E15" s="33">
        <v>7.333</v>
      </c>
      <c r="F15" s="29">
        <v>0</v>
      </c>
      <c r="G15" s="30">
        <f t="shared" si="3"/>
        <v>0</v>
      </c>
      <c r="H15" s="31"/>
      <c r="I15" s="58">
        <f t="shared" si="6"/>
        <v>0</v>
      </c>
      <c r="J15" s="54"/>
      <c r="K15" s="30">
        <f t="shared" si="7"/>
        <v>0</v>
      </c>
      <c r="L15" s="30"/>
      <c r="M15" s="30">
        <f t="shared" si="8"/>
        <v>0</v>
      </c>
      <c r="N15" s="59">
        <f t="shared" si="5"/>
        <v>0</v>
      </c>
      <c r="O15" s="60">
        <f t="shared" si="9"/>
        <v>0</v>
      </c>
    </row>
    <row r="16" s="3" customFormat="1" spans="1:15">
      <c r="A16" s="27">
        <v>12</v>
      </c>
      <c r="B16" s="34" t="s">
        <v>202</v>
      </c>
      <c r="C16" s="21" t="s">
        <v>201</v>
      </c>
      <c r="D16" s="21" t="s">
        <v>85</v>
      </c>
      <c r="E16" s="21">
        <v>13.5</v>
      </c>
      <c r="F16" s="35">
        <v>0</v>
      </c>
      <c r="G16" s="30">
        <f t="shared" si="3"/>
        <v>0</v>
      </c>
      <c r="H16" s="31">
        <v>2</v>
      </c>
      <c r="I16" s="58">
        <f t="shared" si="6"/>
        <v>27</v>
      </c>
      <c r="J16" s="54">
        <v>1</v>
      </c>
      <c r="K16" s="30">
        <f t="shared" si="7"/>
        <v>13.5</v>
      </c>
      <c r="L16" s="30"/>
      <c r="M16" s="30">
        <f t="shared" si="8"/>
        <v>0</v>
      </c>
      <c r="N16" s="59">
        <f t="shared" si="5"/>
        <v>1</v>
      </c>
      <c r="O16" s="60">
        <f t="shared" si="9"/>
        <v>13.5</v>
      </c>
    </row>
    <row r="17" s="3" customFormat="1" spans="1:15">
      <c r="A17" s="27">
        <v>13</v>
      </c>
      <c r="B17" s="34" t="s">
        <v>203</v>
      </c>
      <c r="C17" s="21"/>
      <c r="D17" s="21" t="s">
        <v>85</v>
      </c>
      <c r="E17" s="21">
        <v>20</v>
      </c>
      <c r="F17" s="35">
        <v>1</v>
      </c>
      <c r="G17" s="30">
        <f t="shared" si="3"/>
        <v>20</v>
      </c>
      <c r="H17" s="31"/>
      <c r="I17" s="58">
        <f t="shared" si="6"/>
        <v>0</v>
      </c>
      <c r="J17" s="54"/>
      <c r="K17" s="30">
        <f t="shared" si="7"/>
        <v>0</v>
      </c>
      <c r="L17" s="30"/>
      <c r="M17" s="30">
        <f t="shared" si="8"/>
        <v>0</v>
      </c>
      <c r="N17" s="59">
        <f t="shared" si="5"/>
        <v>1</v>
      </c>
      <c r="O17" s="60">
        <f t="shared" si="9"/>
        <v>20</v>
      </c>
    </row>
    <row r="18" s="3" customFormat="1" spans="1:15">
      <c r="A18" s="27">
        <v>14</v>
      </c>
      <c r="B18" s="34" t="s">
        <v>204</v>
      </c>
      <c r="C18" s="21" t="s">
        <v>205</v>
      </c>
      <c r="D18" s="21" t="s">
        <v>85</v>
      </c>
      <c r="E18" s="21">
        <v>6.5</v>
      </c>
      <c r="F18" s="35">
        <v>7</v>
      </c>
      <c r="G18" s="30">
        <f t="shared" si="3"/>
        <v>45.5</v>
      </c>
      <c r="H18" s="31">
        <v>12</v>
      </c>
      <c r="I18" s="58">
        <f t="shared" si="6"/>
        <v>78</v>
      </c>
      <c r="J18" s="54">
        <v>11</v>
      </c>
      <c r="K18" s="30">
        <f t="shared" si="7"/>
        <v>71.5</v>
      </c>
      <c r="L18" s="30"/>
      <c r="M18" s="30">
        <f t="shared" si="8"/>
        <v>0</v>
      </c>
      <c r="N18" s="59">
        <f t="shared" ref="N18:N37" si="10">F18+H18-J18</f>
        <v>8</v>
      </c>
      <c r="O18" s="60">
        <f t="shared" si="9"/>
        <v>52</v>
      </c>
    </row>
    <row r="19" s="3" customFormat="1" spans="1:15">
      <c r="A19" s="27">
        <v>15</v>
      </c>
      <c r="B19" s="36" t="s">
        <v>206</v>
      </c>
      <c r="C19" s="21" t="s">
        <v>205</v>
      </c>
      <c r="D19" s="21" t="s">
        <v>85</v>
      </c>
      <c r="E19" s="21">
        <v>7</v>
      </c>
      <c r="F19" s="35">
        <v>10</v>
      </c>
      <c r="G19" s="30">
        <f t="shared" si="3"/>
        <v>70</v>
      </c>
      <c r="H19" s="31"/>
      <c r="I19" s="58">
        <f t="shared" si="6"/>
        <v>0</v>
      </c>
      <c r="J19" s="54">
        <v>9</v>
      </c>
      <c r="K19" s="30">
        <f t="shared" si="7"/>
        <v>63</v>
      </c>
      <c r="L19" s="30"/>
      <c r="M19" s="30">
        <f t="shared" si="8"/>
        <v>0</v>
      </c>
      <c r="N19" s="59">
        <f t="shared" si="10"/>
        <v>1</v>
      </c>
      <c r="O19" s="60">
        <f t="shared" si="9"/>
        <v>7</v>
      </c>
    </row>
    <row r="20" spans="1:15">
      <c r="A20" s="27">
        <v>16</v>
      </c>
      <c r="B20" s="36" t="s">
        <v>206</v>
      </c>
      <c r="C20" s="28" t="s">
        <v>207</v>
      </c>
      <c r="D20" s="28" t="s">
        <v>85</v>
      </c>
      <c r="E20" s="28">
        <v>5.83</v>
      </c>
      <c r="F20" s="29">
        <v>0</v>
      </c>
      <c r="G20" s="30">
        <f t="shared" si="3"/>
        <v>0</v>
      </c>
      <c r="H20" s="31"/>
      <c r="I20" s="58">
        <f t="shared" si="6"/>
        <v>0</v>
      </c>
      <c r="J20" s="54"/>
      <c r="K20" s="30">
        <f t="shared" si="7"/>
        <v>0</v>
      </c>
      <c r="L20" s="30"/>
      <c r="M20" s="30">
        <f t="shared" si="8"/>
        <v>0</v>
      </c>
      <c r="N20" s="59">
        <f t="shared" si="10"/>
        <v>0</v>
      </c>
      <c r="O20" s="60">
        <f t="shared" si="9"/>
        <v>0</v>
      </c>
    </row>
    <row r="21" spans="1:15">
      <c r="A21" s="27">
        <v>17</v>
      </c>
      <c r="B21" s="36" t="s">
        <v>206</v>
      </c>
      <c r="C21" s="28" t="s">
        <v>207</v>
      </c>
      <c r="D21" s="28" t="s">
        <v>85</v>
      </c>
      <c r="E21" s="28">
        <v>6.25</v>
      </c>
      <c r="F21" s="29">
        <v>0</v>
      </c>
      <c r="G21" s="30">
        <f t="shared" si="3"/>
        <v>0</v>
      </c>
      <c r="H21" s="31"/>
      <c r="I21" s="58">
        <f t="shared" si="6"/>
        <v>0</v>
      </c>
      <c r="J21" s="54"/>
      <c r="K21" s="30">
        <f t="shared" si="7"/>
        <v>0</v>
      </c>
      <c r="L21" s="30"/>
      <c r="M21" s="30">
        <f t="shared" si="8"/>
        <v>0</v>
      </c>
      <c r="N21" s="59">
        <f t="shared" si="10"/>
        <v>0</v>
      </c>
      <c r="O21" s="60">
        <f t="shared" si="9"/>
        <v>0</v>
      </c>
    </row>
    <row r="22" spans="1:15">
      <c r="A22" s="27">
        <v>18</v>
      </c>
      <c r="B22" s="37" t="s">
        <v>208</v>
      </c>
      <c r="C22" s="28" t="s">
        <v>205</v>
      </c>
      <c r="D22" s="28" t="s">
        <v>85</v>
      </c>
      <c r="E22" s="28">
        <v>3.8333</v>
      </c>
      <c r="F22" s="29">
        <v>0</v>
      </c>
      <c r="G22" s="30">
        <f t="shared" si="3"/>
        <v>0</v>
      </c>
      <c r="H22" s="31"/>
      <c r="I22" s="58">
        <f t="shared" si="6"/>
        <v>0</v>
      </c>
      <c r="J22" s="54"/>
      <c r="K22" s="30">
        <f t="shared" si="7"/>
        <v>0</v>
      </c>
      <c r="L22" s="30"/>
      <c r="M22" s="30">
        <f t="shared" si="8"/>
        <v>0</v>
      </c>
      <c r="N22" s="59">
        <f t="shared" si="10"/>
        <v>0</v>
      </c>
      <c r="O22" s="60">
        <f t="shared" si="9"/>
        <v>0</v>
      </c>
    </row>
    <row r="23" spans="1:15">
      <c r="A23" s="27">
        <v>19</v>
      </c>
      <c r="B23" s="37" t="s">
        <v>209</v>
      </c>
      <c r="C23" s="28" t="s">
        <v>205</v>
      </c>
      <c r="D23" s="28" t="s">
        <v>85</v>
      </c>
      <c r="E23" s="28">
        <v>9.5</v>
      </c>
      <c r="F23" s="29">
        <v>5</v>
      </c>
      <c r="G23" s="30">
        <f t="shared" si="3"/>
        <v>47.5</v>
      </c>
      <c r="H23" s="31"/>
      <c r="I23" s="58">
        <f t="shared" si="6"/>
        <v>0</v>
      </c>
      <c r="J23" s="54">
        <v>5</v>
      </c>
      <c r="K23" s="30">
        <f t="shared" si="7"/>
        <v>47.5</v>
      </c>
      <c r="L23" s="30"/>
      <c r="M23" s="30">
        <f t="shared" si="8"/>
        <v>0</v>
      </c>
      <c r="N23" s="59">
        <f t="shared" si="10"/>
        <v>0</v>
      </c>
      <c r="O23" s="60">
        <f t="shared" si="9"/>
        <v>0</v>
      </c>
    </row>
    <row r="24" spans="1:15">
      <c r="A24" s="27">
        <v>20</v>
      </c>
      <c r="B24" s="28" t="s">
        <v>210</v>
      </c>
      <c r="C24" s="28" t="s">
        <v>211</v>
      </c>
      <c r="D24" s="28" t="s">
        <v>85</v>
      </c>
      <c r="E24" s="28">
        <v>6.25</v>
      </c>
      <c r="F24" s="38">
        <v>0</v>
      </c>
      <c r="G24" s="30">
        <f t="shared" si="3"/>
        <v>0</v>
      </c>
      <c r="H24" s="31"/>
      <c r="I24" s="53">
        <f t="shared" si="6"/>
        <v>0</v>
      </c>
      <c r="J24" s="54"/>
      <c r="K24" s="61">
        <f t="shared" si="7"/>
        <v>0</v>
      </c>
      <c r="L24" s="61"/>
      <c r="M24" s="61">
        <f t="shared" si="8"/>
        <v>0</v>
      </c>
      <c r="N24" s="59">
        <f t="shared" si="10"/>
        <v>0</v>
      </c>
      <c r="O24" s="25">
        <f t="shared" si="9"/>
        <v>0</v>
      </c>
    </row>
    <row r="25" spans="1:15">
      <c r="A25" s="27">
        <v>21</v>
      </c>
      <c r="B25" s="28" t="s">
        <v>212</v>
      </c>
      <c r="C25" s="28" t="s">
        <v>213</v>
      </c>
      <c r="D25" s="28" t="s">
        <v>85</v>
      </c>
      <c r="E25" s="28">
        <v>4.5</v>
      </c>
      <c r="F25" s="38">
        <v>6</v>
      </c>
      <c r="G25" s="30">
        <f t="shared" si="3"/>
        <v>27</v>
      </c>
      <c r="H25" s="31"/>
      <c r="I25" s="53">
        <f t="shared" si="6"/>
        <v>0</v>
      </c>
      <c r="J25" s="54">
        <v>4</v>
      </c>
      <c r="K25" s="61">
        <f t="shared" si="7"/>
        <v>18</v>
      </c>
      <c r="L25" s="61"/>
      <c r="M25" s="61">
        <f t="shared" si="8"/>
        <v>0</v>
      </c>
      <c r="N25" s="59">
        <f t="shared" si="10"/>
        <v>2</v>
      </c>
      <c r="O25" s="25">
        <f t="shared" si="9"/>
        <v>9</v>
      </c>
    </row>
    <row r="26" customFormat="1" spans="1:15">
      <c r="A26" s="27">
        <v>22</v>
      </c>
      <c r="B26" s="28" t="s">
        <v>214</v>
      </c>
      <c r="C26" s="28"/>
      <c r="D26" s="31" t="s">
        <v>215</v>
      </c>
      <c r="E26" s="28">
        <v>19.8</v>
      </c>
      <c r="F26" s="38">
        <v>0</v>
      </c>
      <c r="G26" s="30">
        <f t="shared" si="3"/>
        <v>0</v>
      </c>
      <c r="H26" s="31"/>
      <c r="I26" s="53">
        <f t="shared" si="6"/>
        <v>0</v>
      </c>
      <c r="J26" s="54"/>
      <c r="K26" s="61">
        <f t="shared" si="7"/>
        <v>0</v>
      </c>
      <c r="L26" s="61"/>
      <c r="M26" s="61">
        <f t="shared" si="8"/>
        <v>0</v>
      </c>
      <c r="N26" s="59">
        <f t="shared" si="10"/>
        <v>0</v>
      </c>
      <c r="O26" s="25">
        <f t="shared" si="9"/>
        <v>0</v>
      </c>
    </row>
    <row r="27" s="3" customFormat="1" spans="1:15">
      <c r="A27" s="27">
        <v>23</v>
      </c>
      <c r="B27" s="31" t="s">
        <v>216</v>
      </c>
      <c r="C27" s="31"/>
      <c r="D27" s="31" t="s">
        <v>215</v>
      </c>
      <c r="E27" s="31">
        <v>16</v>
      </c>
      <c r="F27" s="39">
        <v>0</v>
      </c>
      <c r="G27" s="30">
        <f t="shared" si="3"/>
        <v>0</v>
      </c>
      <c r="H27" s="31">
        <v>5</v>
      </c>
      <c r="I27" s="53">
        <f t="shared" si="6"/>
        <v>80</v>
      </c>
      <c r="J27" s="54">
        <v>2</v>
      </c>
      <c r="K27" s="61">
        <f t="shared" si="7"/>
        <v>32</v>
      </c>
      <c r="L27" s="61"/>
      <c r="M27" s="61">
        <f t="shared" si="8"/>
        <v>0</v>
      </c>
      <c r="N27" s="59">
        <f t="shared" si="10"/>
        <v>3</v>
      </c>
      <c r="O27" s="25">
        <f t="shared" si="9"/>
        <v>48</v>
      </c>
    </row>
    <row r="28" s="3" customFormat="1" spans="1:15">
      <c r="A28" s="27">
        <v>24</v>
      </c>
      <c r="B28" s="31" t="s">
        <v>217</v>
      </c>
      <c r="C28" s="31" t="s">
        <v>218</v>
      </c>
      <c r="D28" s="31" t="s">
        <v>65</v>
      </c>
      <c r="E28" s="31">
        <v>2.8</v>
      </c>
      <c r="F28" s="39">
        <v>13</v>
      </c>
      <c r="G28" s="30">
        <f t="shared" si="3"/>
        <v>36.4</v>
      </c>
      <c r="H28" s="31"/>
      <c r="I28" s="53">
        <f t="shared" si="6"/>
        <v>0</v>
      </c>
      <c r="J28" s="54">
        <v>13</v>
      </c>
      <c r="K28" s="61">
        <f t="shared" si="7"/>
        <v>36.4</v>
      </c>
      <c r="L28" s="61"/>
      <c r="M28" s="61">
        <f t="shared" si="8"/>
        <v>0</v>
      </c>
      <c r="N28" s="59">
        <f t="shared" si="10"/>
        <v>0</v>
      </c>
      <c r="O28" s="25">
        <f t="shared" si="9"/>
        <v>0</v>
      </c>
    </row>
    <row r="29" spans="1:15">
      <c r="A29" s="27">
        <v>25</v>
      </c>
      <c r="B29" s="37" t="s">
        <v>219</v>
      </c>
      <c r="C29" s="28" t="s">
        <v>220</v>
      </c>
      <c r="D29" s="28" t="s">
        <v>65</v>
      </c>
      <c r="E29" s="28">
        <v>2.4</v>
      </c>
      <c r="F29" s="38">
        <v>0</v>
      </c>
      <c r="G29" s="30">
        <f t="shared" si="3"/>
        <v>0</v>
      </c>
      <c r="H29" s="31">
        <v>50</v>
      </c>
      <c r="I29" s="53">
        <f t="shared" si="6"/>
        <v>120</v>
      </c>
      <c r="J29" s="54">
        <v>13</v>
      </c>
      <c r="K29" s="61">
        <f t="shared" si="7"/>
        <v>31.2</v>
      </c>
      <c r="L29" s="61"/>
      <c r="M29" s="61">
        <f t="shared" si="8"/>
        <v>0</v>
      </c>
      <c r="N29" s="59">
        <f t="shared" si="10"/>
        <v>37</v>
      </c>
      <c r="O29" s="25">
        <f t="shared" si="9"/>
        <v>88.8</v>
      </c>
    </row>
    <row r="30" s="3" customFormat="1" spans="1:15">
      <c r="A30" s="27">
        <v>26</v>
      </c>
      <c r="B30" s="31" t="s">
        <v>221</v>
      </c>
      <c r="C30" s="31" t="s">
        <v>222</v>
      </c>
      <c r="D30" s="31" t="s">
        <v>215</v>
      </c>
      <c r="E30" s="31">
        <v>7.92</v>
      </c>
      <c r="F30" s="39">
        <v>2</v>
      </c>
      <c r="G30" s="30">
        <f t="shared" si="3"/>
        <v>15.84</v>
      </c>
      <c r="H30" s="31">
        <v>23.36</v>
      </c>
      <c r="I30" s="53">
        <f t="shared" si="6"/>
        <v>185.0112</v>
      </c>
      <c r="J30" s="54">
        <v>8.4</v>
      </c>
      <c r="K30" s="61">
        <f t="shared" si="7"/>
        <v>66.528</v>
      </c>
      <c r="L30" s="61"/>
      <c r="M30" s="61">
        <f t="shared" si="8"/>
        <v>0</v>
      </c>
      <c r="N30" s="59">
        <f t="shared" si="10"/>
        <v>16.96</v>
      </c>
      <c r="O30" s="25">
        <f t="shared" si="9"/>
        <v>134.3232</v>
      </c>
    </row>
    <row r="31" spans="1:15">
      <c r="A31" s="27">
        <v>27</v>
      </c>
      <c r="B31" s="28" t="s">
        <v>223</v>
      </c>
      <c r="C31" s="28"/>
      <c r="D31" s="28" t="s">
        <v>215</v>
      </c>
      <c r="E31" s="28">
        <v>30</v>
      </c>
      <c r="F31" s="38">
        <v>0</v>
      </c>
      <c r="G31" s="30">
        <f t="shared" si="3"/>
        <v>0</v>
      </c>
      <c r="H31" s="31">
        <v>5</v>
      </c>
      <c r="I31" s="53">
        <f t="shared" si="6"/>
        <v>150</v>
      </c>
      <c r="J31" s="54">
        <v>2</v>
      </c>
      <c r="K31" s="61">
        <f t="shared" si="7"/>
        <v>60</v>
      </c>
      <c r="L31" s="61"/>
      <c r="M31" s="61">
        <f t="shared" si="8"/>
        <v>0</v>
      </c>
      <c r="N31" s="59">
        <f t="shared" si="10"/>
        <v>3</v>
      </c>
      <c r="O31" s="25">
        <f t="shared" si="9"/>
        <v>90</v>
      </c>
    </row>
    <row r="32" spans="1:15">
      <c r="A32" s="27">
        <v>28</v>
      </c>
      <c r="B32" s="28" t="s">
        <v>224</v>
      </c>
      <c r="C32" s="28"/>
      <c r="D32" s="28" t="s">
        <v>215</v>
      </c>
      <c r="E32" s="28">
        <v>38</v>
      </c>
      <c r="F32" s="38">
        <v>1</v>
      </c>
      <c r="G32" s="30">
        <f t="shared" si="3"/>
        <v>38</v>
      </c>
      <c r="H32" s="31"/>
      <c r="I32" s="53">
        <f t="shared" si="6"/>
        <v>0</v>
      </c>
      <c r="J32" s="54">
        <v>1</v>
      </c>
      <c r="K32" s="61">
        <f t="shared" si="7"/>
        <v>38</v>
      </c>
      <c r="L32" s="61"/>
      <c r="M32" s="61">
        <f t="shared" si="8"/>
        <v>0</v>
      </c>
      <c r="N32" s="59">
        <f t="shared" si="10"/>
        <v>0</v>
      </c>
      <c r="O32" s="25">
        <f t="shared" si="9"/>
        <v>0</v>
      </c>
    </row>
    <row r="33" spans="1:15">
      <c r="A33" s="27">
        <v>29</v>
      </c>
      <c r="B33" s="28" t="s">
        <v>225</v>
      </c>
      <c r="C33" s="28"/>
      <c r="D33" s="28" t="s">
        <v>215</v>
      </c>
      <c r="E33" s="28">
        <v>38</v>
      </c>
      <c r="F33" s="38">
        <v>2.8</v>
      </c>
      <c r="G33" s="30">
        <f t="shared" si="3"/>
        <v>106.4</v>
      </c>
      <c r="H33" s="39"/>
      <c r="I33" s="53">
        <f t="shared" si="6"/>
        <v>0</v>
      </c>
      <c r="J33" s="54">
        <v>2.8</v>
      </c>
      <c r="K33" s="61">
        <f t="shared" si="7"/>
        <v>106.4</v>
      </c>
      <c r="L33" s="61"/>
      <c r="M33" s="61">
        <f t="shared" si="8"/>
        <v>0</v>
      </c>
      <c r="N33" s="59">
        <f t="shared" si="10"/>
        <v>0</v>
      </c>
      <c r="O33" s="25">
        <f t="shared" si="9"/>
        <v>0</v>
      </c>
    </row>
    <row r="34" spans="1:15">
      <c r="A34" s="27"/>
      <c r="B34" s="28" t="s">
        <v>225</v>
      </c>
      <c r="C34" s="28"/>
      <c r="D34" s="28" t="s">
        <v>215</v>
      </c>
      <c r="E34" s="28">
        <v>30</v>
      </c>
      <c r="F34" s="38">
        <v>0</v>
      </c>
      <c r="G34" s="30">
        <f t="shared" si="3"/>
        <v>0</v>
      </c>
      <c r="H34" s="39">
        <v>5</v>
      </c>
      <c r="I34" s="53">
        <f t="shared" si="6"/>
        <v>150</v>
      </c>
      <c r="J34" s="54">
        <v>2</v>
      </c>
      <c r="K34" s="61">
        <f t="shared" si="7"/>
        <v>60</v>
      </c>
      <c r="L34" s="61"/>
      <c r="M34" s="61">
        <f t="shared" si="8"/>
        <v>0</v>
      </c>
      <c r="N34" s="59">
        <f t="shared" si="10"/>
        <v>3</v>
      </c>
      <c r="O34" s="25">
        <f t="shared" si="9"/>
        <v>90</v>
      </c>
    </row>
    <row r="35" spans="1:15">
      <c r="A35" s="27">
        <v>30</v>
      </c>
      <c r="B35" s="40" t="s">
        <v>226</v>
      </c>
      <c r="C35" s="28"/>
      <c r="D35" s="28" t="s">
        <v>215</v>
      </c>
      <c r="E35" s="28">
        <v>38</v>
      </c>
      <c r="F35" s="29">
        <v>1</v>
      </c>
      <c r="G35" s="30">
        <f t="shared" si="3"/>
        <v>38</v>
      </c>
      <c r="H35" s="35"/>
      <c r="I35" s="58">
        <f t="shared" si="6"/>
        <v>0</v>
      </c>
      <c r="J35" s="54">
        <v>0.1</v>
      </c>
      <c r="K35" s="30">
        <f t="shared" si="7"/>
        <v>3.8</v>
      </c>
      <c r="L35" s="30"/>
      <c r="M35" s="30">
        <f t="shared" si="8"/>
        <v>0</v>
      </c>
      <c r="N35" s="59">
        <f t="shared" si="10"/>
        <v>0.9</v>
      </c>
      <c r="O35" s="60">
        <f t="shared" si="9"/>
        <v>34.2</v>
      </c>
    </row>
    <row r="36" spans="1:16">
      <c r="A36" s="27">
        <v>31</v>
      </c>
      <c r="B36" s="40" t="s">
        <v>227</v>
      </c>
      <c r="C36" s="28"/>
      <c r="D36" s="28" t="s">
        <v>215</v>
      </c>
      <c r="E36" s="28">
        <v>85</v>
      </c>
      <c r="F36" s="29">
        <v>0.1</v>
      </c>
      <c r="G36" s="30">
        <f t="shared" si="3"/>
        <v>8.5</v>
      </c>
      <c r="H36" s="31"/>
      <c r="I36" s="58">
        <f t="shared" si="6"/>
        <v>0</v>
      </c>
      <c r="J36" s="54"/>
      <c r="K36" s="30">
        <f t="shared" si="7"/>
        <v>0</v>
      </c>
      <c r="L36" s="30"/>
      <c r="M36" s="30">
        <f t="shared" si="8"/>
        <v>0</v>
      </c>
      <c r="N36" s="59">
        <f t="shared" si="10"/>
        <v>0.1</v>
      </c>
      <c r="O36" s="60">
        <f t="shared" si="9"/>
        <v>8.5</v>
      </c>
      <c r="P36" s="62"/>
    </row>
    <row r="37" s="3" customFormat="1" spans="1:15">
      <c r="A37" s="27">
        <v>32</v>
      </c>
      <c r="B37" s="40" t="s">
        <v>228</v>
      </c>
      <c r="C37" s="31"/>
      <c r="D37" s="31" t="s">
        <v>215</v>
      </c>
      <c r="E37" s="31">
        <v>80</v>
      </c>
      <c r="F37" s="35">
        <v>0</v>
      </c>
      <c r="G37" s="30">
        <f t="shared" si="3"/>
        <v>0</v>
      </c>
      <c r="H37" s="31">
        <v>1</v>
      </c>
      <c r="I37" s="58">
        <f t="shared" si="6"/>
        <v>80</v>
      </c>
      <c r="J37" s="54">
        <v>0.1</v>
      </c>
      <c r="K37" s="30">
        <f t="shared" si="7"/>
        <v>8</v>
      </c>
      <c r="L37" s="30"/>
      <c r="M37" s="30">
        <f t="shared" si="8"/>
        <v>0</v>
      </c>
      <c r="N37" s="59">
        <f t="shared" si="10"/>
        <v>0.9</v>
      </c>
      <c r="O37" s="60">
        <f t="shared" si="9"/>
        <v>72</v>
      </c>
    </row>
    <row r="38" spans="1:15">
      <c r="A38" s="27">
        <v>34</v>
      </c>
      <c r="B38" s="28" t="s">
        <v>229</v>
      </c>
      <c r="C38" s="28"/>
      <c r="D38" s="28" t="s">
        <v>75</v>
      </c>
      <c r="E38" s="28">
        <v>6.5</v>
      </c>
      <c r="F38" s="29">
        <v>2</v>
      </c>
      <c r="G38" s="30">
        <f t="shared" ref="G38:G69" si="11">E38*F38</f>
        <v>13</v>
      </c>
      <c r="H38" s="31"/>
      <c r="I38" s="58">
        <f t="shared" ref="I38:I64" si="12">H38*E38</f>
        <v>0</v>
      </c>
      <c r="J38" s="54">
        <v>1</v>
      </c>
      <c r="K38" s="30">
        <f t="shared" ref="K38:K64" si="13">E38*J38</f>
        <v>6.5</v>
      </c>
      <c r="L38" s="30"/>
      <c r="M38" s="30">
        <f t="shared" ref="M38:M64" si="14">L38*E38</f>
        <v>0</v>
      </c>
      <c r="N38" s="59">
        <f t="shared" ref="N38:N64" si="15">F38+H38-J38</f>
        <v>1</v>
      </c>
      <c r="O38" s="60">
        <f t="shared" ref="O38:O64" si="16">N38*E38</f>
        <v>6.5</v>
      </c>
    </row>
    <row r="39" spans="1:15">
      <c r="A39" s="27">
        <v>35</v>
      </c>
      <c r="B39" s="28" t="s">
        <v>230</v>
      </c>
      <c r="C39" s="28"/>
      <c r="D39" s="28" t="s">
        <v>215</v>
      </c>
      <c r="E39" s="28">
        <v>88</v>
      </c>
      <c r="F39" s="29">
        <v>0</v>
      </c>
      <c r="G39" s="30">
        <f t="shared" si="11"/>
        <v>0</v>
      </c>
      <c r="H39" s="31"/>
      <c r="I39" s="58">
        <f t="shared" si="12"/>
        <v>0</v>
      </c>
      <c r="J39" s="54"/>
      <c r="K39" s="30">
        <f t="shared" si="13"/>
        <v>0</v>
      </c>
      <c r="L39" s="30"/>
      <c r="M39" s="30">
        <f t="shared" si="14"/>
        <v>0</v>
      </c>
      <c r="N39" s="59">
        <f t="shared" si="15"/>
        <v>0</v>
      </c>
      <c r="O39" s="60">
        <f t="shared" si="16"/>
        <v>0</v>
      </c>
    </row>
    <row r="40" spans="1:15">
      <c r="A40" s="27">
        <v>36</v>
      </c>
      <c r="B40" s="41" t="s">
        <v>231</v>
      </c>
      <c r="C40" s="28"/>
      <c r="D40" s="28" t="s">
        <v>108</v>
      </c>
      <c r="E40" s="28">
        <v>38</v>
      </c>
      <c r="F40" s="29">
        <v>0</v>
      </c>
      <c r="G40" s="30">
        <f t="shared" si="11"/>
        <v>0</v>
      </c>
      <c r="H40" s="31"/>
      <c r="I40" s="58">
        <f t="shared" si="12"/>
        <v>0</v>
      </c>
      <c r="J40" s="54"/>
      <c r="K40" s="30">
        <f t="shared" si="13"/>
        <v>0</v>
      </c>
      <c r="L40" s="30"/>
      <c r="M40" s="30">
        <f t="shared" si="14"/>
        <v>0</v>
      </c>
      <c r="N40" s="59">
        <f t="shared" si="15"/>
        <v>0</v>
      </c>
      <c r="O40" s="60">
        <f t="shared" si="16"/>
        <v>0</v>
      </c>
    </row>
    <row r="41" spans="1:15">
      <c r="A41" s="27">
        <v>37</v>
      </c>
      <c r="B41" s="28" t="s">
        <v>232</v>
      </c>
      <c r="C41" s="28"/>
      <c r="D41" s="28" t="s">
        <v>27</v>
      </c>
      <c r="E41" s="28">
        <v>88</v>
      </c>
      <c r="F41" s="29">
        <v>1</v>
      </c>
      <c r="G41" s="30">
        <f t="shared" si="11"/>
        <v>88</v>
      </c>
      <c r="H41" s="31">
        <v>1</v>
      </c>
      <c r="I41" s="58">
        <f t="shared" si="12"/>
        <v>88</v>
      </c>
      <c r="J41" s="54">
        <v>0.5</v>
      </c>
      <c r="K41" s="30">
        <f t="shared" si="13"/>
        <v>44</v>
      </c>
      <c r="L41" s="30"/>
      <c r="M41" s="30">
        <f t="shared" si="14"/>
        <v>0</v>
      </c>
      <c r="N41" s="59">
        <f t="shared" si="15"/>
        <v>1.5</v>
      </c>
      <c r="O41" s="60">
        <f t="shared" si="16"/>
        <v>132</v>
      </c>
    </row>
    <row r="42" s="3" customFormat="1" spans="1:15">
      <c r="A42" s="27">
        <v>38</v>
      </c>
      <c r="B42" s="31" t="s">
        <v>233</v>
      </c>
      <c r="C42" s="31" t="s">
        <v>201</v>
      </c>
      <c r="D42" s="31" t="s">
        <v>85</v>
      </c>
      <c r="E42" s="31">
        <v>16</v>
      </c>
      <c r="F42" s="35">
        <v>0</v>
      </c>
      <c r="G42" s="30">
        <f t="shared" si="11"/>
        <v>0</v>
      </c>
      <c r="H42" s="31"/>
      <c r="I42" s="58">
        <f t="shared" si="12"/>
        <v>0</v>
      </c>
      <c r="J42" s="54"/>
      <c r="K42" s="30">
        <f t="shared" si="13"/>
        <v>0</v>
      </c>
      <c r="L42" s="30"/>
      <c r="M42" s="30">
        <f t="shared" si="14"/>
        <v>0</v>
      </c>
      <c r="N42" s="59">
        <f t="shared" si="15"/>
        <v>0</v>
      </c>
      <c r="O42" s="60">
        <f t="shared" si="16"/>
        <v>0</v>
      </c>
    </row>
    <row r="43" spans="1:15">
      <c r="A43" s="27">
        <v>39</v>
      </c>
      <c r="B43" s="28" t="s">
        <v>234</v>
      </c>
      <c r="C43" s="28"/>
      <c r="D43" s="28" t="s">
        <v>32</v>
      </c>
      <c r="E43" s="28">
        <v>2.5</v>
      </c>
      <c r="F43" s="29">
        <v>1</v>
      </c>
      <c r="G43" s="30">
        <f t="shared" si="11"/>
        <v>2.5</v>
      </c>
      <c r="H43" s="31">
        <v>15</v>
      </c>
      <c r="I43" s="58">
        <f t="shared" si="12"/>
        <v>37.5</v>
      </c>
      <c r="J43" s="54">
        <v>4</v>
      </c>
      <c r="K43" s="30">
        <f t="shared" si="13"/>
        <v>10</v>
      </c>
      <c r="L43" s="30"/>
      <c r="M43" s="30">
        <f t="shared" si="14"/>
        <v>0</v>
      </c>
      <c r="N43" s="59">
        <f t="shared" si="15"/>
        <v>12</v>
      </c>
      <c r="O43" s="60">
        <f t="shared" si="16"/>
        <v>30</v>
      </c>
    </row>
    <row r="44" spans="1:15">
      <c r="A44" s="27">
        <v>40</v>
      </c>
      <c r="B44" s="28" t="s">
        <v>235</v>
      </c>
      <c r="C44" s="28" t="s">
        <v>236</v>
      </c>
      <c r="D44" s="28" t="s">
        <v>65</v>
      </c>
      <c r="E44" s="28">
        <v>2.8</v>
      </c>
      <c r="F44" s="29">
        <v>1</v>
      </c>
      <c r="G44" s="30">
        <f t="shared" si="11"/>
        <v>2.8</v>
      </c>
      <c r="H44" s="31"/>
      <c r="I44" s="58">
        <f t="shared" si="12"/>
        <v>0</v>
      </c>
      <c r="J44" s="54"/>
      <c r="K44" s="30">
        <f t="shared" si="13"/>
        <v>0</v>
      </c>
      <c r="L44" s="30"/>
      <c r="M44" s="30">
        <f t="shared" si="14"/>
        <v>0</v>
      </c>
      <c r="N44" s="59">
        <f t="shared" si="15"/>
        <v>1</v>
      </c>
      <c r="O44" s="60">
        <f t="shared" si="16"/>
        <v>2.8</v>
      </c>
    </row>
    <row r="45" spans="1:15">
      <c r="A45" s="27">
        <v>41</v>
      </c>
      <c r="B45" s="28" t="s">
        <v>237</v>
      </c>
      <c r="C45" s="28" t="s">
        <v>201</v>
      </c>
      <c r="D45" s="28" t="s">
        <v>65</v>
      </c>
      <c r="E45" s="28">
        <v>7.0833</v>
      </c>
      <c r="F45" s="29">
        <v>0</v>
      </c>
      <c r="G45" s="30">
        <f t="shared" si="11"/>
        <v>0</v>
      </c>
      <c r="H45" s="31">
        <v>24</v>
      </c>
      <c r="I45" s="58">
        <f t="shared" si="12"/>
        <v>169.9992</v>
      </c>
      <c r="J45" s="54">
        <v>23</v>
      </c>
      <c r="K45" s="30">
        <f t="shared" si="13"/>
        <v>162.9159</v>
      </c>
      <c r="L45" s="30"/>
      <c r="M45" s="30">
        <f t="shared" si="14"/>
        <v>0</v>
      </c>
      <c r="N45" s="59">
        <f t="shared" si="15"/>
        <v>1</v>
      </c>
      <c r="O45" s="60">
        <f t="shared" si="16"/>
        <v>7.0833</v>
      </c>
    </row>
    <row r="46" s="3" customFormat="1" spans="1:15">
      <c r="A46" s="27">
        <v>42</v>
      </c>
      <c r="B46" s="31" t="s">
        <v>238</v>
      </c>
      <c r="C46" s="31" t="s">
        <v>239</v>
      </c>
      <c r="D46" s="31" t="s">
        <v>32</v>
      </c>
      <c r="E46" s="31">
        <v>5.66666</v>
      </c>
      <c r="F46" s="35">
        <v>30</v>
      </c>
      <c r="G46" s="30">
        <f t="shared" si="11"/>
        <v>169.9998</v>
      </c>
      <c r="H46" s="31"/>
      <c r="I46" s="53">
        <f t="shared" si="12"/>
        <v>0</v>
      </c>
      <c r="J46" s="54">
        <v>15</v>
      </c>
      <c r="K46" s="30">
        <f t="shared" si="13"/>
        <v>84.9999</v>
      </c>
      <c r="L46" s="30"/>
      <c r="M46" s="30">
        <f t="shared" si="14"/>
        <v>0</v>
      </c>
      <c r="N46" s="59">
        <f t="shared" si="15"/>
        <v>15</v>
      </c>
      <c r="O46" s="60">
        <f t="shared" si="16"/>
        <v>84.9999</v>
      </c>
    </row>
    <row r="47" spans="1:15">
      <c r="A47" s="27">
        <v>43</v>
      </c>
      <c r="B47" s="28" t="s">
        <v>240</v>
      </c>
      <c r="C47" s="28" t="s">
        <v>241</v>
      </c>
      <c r="D47" s="28" t="s">
        <v>65</v>
      </c>
      <c r="E47" s="28">
        <v>12.9</v>
      </c>
      <c r="F47" s="29">
        <v>12</v>
      </c>
      <c r="G47" s="30">
        <f t="shared" si="11"/>
        <v>154.8</v>
      </c>
      <c r="H47" s="31"/>
      <c r="I47" s="53">
        <f t="shared" si="12"/>
        <v>0</v>
      </c>
      <c r="J47" s="54">
        <v>7</v>
      </c>
      <c r="K47" s="30">
        <f t="shared" si="13"/>
        <v>90.3</v>
      </c>
      <c r="L47" s="30"/>
      <c r="M47" s="30">
        <f t="shared" si="14"/>
        <v>0</v>
      </c>
      <c r="N47" s="59">
        <f t="shared" si="15"/>
        <v>5</v>
      </c>
      <c r="O47" s="60">
        <f t="shared" si="16"/>
        <v>64.5</v>
      </c>
    </row>
    <row r="48" s="3" customFormat="1" spans="1:15">
      <c r="A48" s="27">
        <v>44</v>
      </c>
      <c r="B48" s="31" t="s">
        <v>242</v>
      </c>
      <c r="C48" s="42"/>
      <c r="D48" s="31" t="s">
        <v>215</v>
      </c>
      <c r="E48" s="31">
        <v>6.5</v>
      </c>
      <c r="F48" s="35">
        <v>4</v>
      </c>
      <c r="G48" s="30">
        <f t="shared" si="11"/>
        <v>26</v>
      </c>
      <c r="H48" s="31"/>
      <c r="I48" s="53">
        <f t="shared" si="12"/>
        <v>0</v>
      </c>
      <c r="J48" s="54">
        <v>1.7</v>
      </c>
      <c r="K48" s="30">
        <f t="shared" si="13"/>
        <v>11.05</v>
      </c>
      <c r="L48" s="30"/>
      <c r="M48" s="30">
        <f t="shared" si="14"/>
        <v>0</v>
      </c>
      <c r="N48" s="59">
        <f t="shared" si="15"/>
        <v>2.3</v>
      </c>
      <c r="O48" s="60">
        <f t="shared" si="16"/>
        <v>14.95</v>
      </c>
    </row>
    <row r="49" spans="1:15">
      <c r="A49" s="27">
        <v>45</v>
      </c>
      <c r="B49" s="28" t="s">
        <v>243</v>
      </c>
      <c r="C49" s="28" t="s">
        <v>244</v>
      </c>
      <c r="D49" s="28" t="s">
        <v>32</v>
      </c>
      <c r="E49" s="28">
        <v>5.15</v>
      </c>
      <c r="F49" s="29">
        <v>15</v>
      </c>
      <c r="G49" s="30">
        <f t="shared" si="11"/>
        <v>77.25</v>
      </c>
      <c r="H49" s="31"/>
      <c r="I49" s="53">
        <f t="shared" si="12"/>
        <v>0</v>
      </c>
      <c r="J49" s="54">
        <v>15</v>
      </c>
      <c r="K49" s="30">
        <f t="shared" si="13"/>
        <v>77.25</v>
      </c>
      <c r="L49" s="30"/>
      <c r="M49" s="30">
        <f t="shared" si="14"/>
        <v>0</v>
      </c>
      <c r="N49" s="59">
        <f t="shared" si="15"/>
        <v>0</v>
      </c>
      <c r="O49" s="60">
        <f t="shared" si="16"/>
        <v>0</v>
      </c>
    </row>
    <row r="50" spans="1:15">
      <c r="A50" s="27">
        <v>46</v>
      </c>
      <c r="B50" s="28" t="s">
        <v>245</v>
      </c>
      <c r="C50" s="28"/>
      <c r="D50" s="28" t="s">
        <v>85</v>
      </c>
      <c r="E50" s="28">
        <v>45</v>
      </c>
      <c r="F50" s="29">
        <v>0</v>
      </c>
      <c r="G50" s="30">
        <f t="shared" si="11"/>
        <v>0</v>
      </c>
      <c r="H50" s="31"/>
      <c r="I50" s="53">
        <f t="shared" si="12"/>
        <v>0</v>
      </c>
      <c r="J50" s="54"/>
      <c r="K50" s="30">
        <f t="shared" si="13"/>
        <v>0</v>
      </c>
      <c r="L50" s="30"/>
      <c r="M50" s="30">
        <f t="shared" si="14"/>
        <v>0</v>
      </c>
      <c r="N50" s="59">
        <f t="shared" si="15"/>
        <v>0</v>
      </c>
      <c r="O50" s="60">
        <f t="shared" si="16"/>
        <v>0</v>
      </c>
    </row>
    <row r="51" s="3" customFormat="1" spans="1:15">
      <c r="A51" s="27">
        <v>47</v>
      </c>
      <c r="B51" s="31" t="s">
        <v>246</v>
      </c>
      <c r="C51" s="31" t="s">
        <v>247</v>
      </c>
      <c r="D51" s="31" t="s">
        <v>85</v>
      </c>
      <c r="E51" s="31">
        <v>55</v>
      </c>
      <c r="F51" s="35">
        <v>0</v>
      </c>
      <c r="G51" s="30">
        <f t="shared" si="11"/>
        <v>0</v>
      </c>
      <c r="H51" s="31"/>
      <c r="I51" s="53">
        <f t="shared" si="12"/>
        <v>0</v>
      </c>
      <c r="J51" s="54"/>
      <c r="K51" s="30">
        <f t="shared" si="13"/>
        <v>0</v>
      </c>
      <c r="L51" s="30"/>
      <c r="M51" s="30">
        <f t="shared" si="14"/>
        <v>0</v>
      </c>
      <c r="N51" s="59">
        <f t="shared" si="15"/>
        <v>0</v>
      </c>
      <c r="O51" s="60">
        <f t="shared" si="16"/>
        <v>0</v>
      </c>
    </row>
    <row r="52" s="3" customFormat="1" spans="1:15">
      <c r="A52" s="27">
        <v>48</v>
      </c>
      <c r="B52" s="31" t="s">
        <v>248</v>
      </c>
      <c r="C52" s="31"/>
      <c r="D52" s="31" t="s">
        <v>215</v>
      </c>
      <c r="E52" s="31">
        <v>25</v>
      </c>
      <c r="F52" s="35">
        <v>0</v>
      </c>
      <c r="G52" s="30">
        <f t="shared" si="11"/>
        <v>0</v>
      </c>
      <c r="H52" s="31"/>
      <c r="I52" s="53">
        <f t="shared" si="12"/>
        <v>0</v>
      </c>
      <c r="J52" s="54"/>
      <c r="K52" s="30">
        <f t="shared" si="13"/>
        <v>0</v>
      </c>
      <c r="L52" s="30"/>
      <c r="M52" s="30">
        <f t="shared" si="14"/>
        <v>0</v>
      </c>
      <c r="N52" s="59">
        <f t="shared" si="15"/>
        <v>0</v>
      </c>
      <c r="O52" s="60">
        <f t="shared" si="16"/>
        <v>0</v>
      </c>
    </row>
    <row r="53" s="3" customFormat="1" spans="1:15">
      <c r="A53" s="27">
        <v>49</v>
      </c>
      <c r="B53" s="31" t="s">
        <v>249</v>
      </c>
      <c r="C53" s="31"/>
      <c r="D53" s="31" t="s">
        <v>215</v>
      </c>
      <c r="E53" s="31">
        <v>20</v>
      </c>
      <c r="F53" s="35">
        <v>0</v>
      </c>
      <c r="G53" s="30">
        <f t="shared" si="11"/>
        <v>0</v>
      </c>
      <c r="H53" s="31"/>
      <c r="I53" s="53">
        <f t="shared" si="12"/>
        <v>0</v>
      </c>
      <c r="J53" s="54"/>
      <c r="K53" s="30">
        <f t="shared" si="13"/>
        <v>0</v>
      </c>
      <c r="L53" s="30"/>
      <c r="M53" s="30">
        <f t="shared" si="14"/>
        <v>0</v>
      </c>
      <c r="N53" s="59">
        <f t="shared" si="15"/>
        <v>0</v>
      </c>
      <c r="O53" s="60">
        <f t="shared" si="16"/>
        <v>0</v>
      </c>
    </row>
    <row r="54" spans="1:15">
      <c r="A54" s="27">
        <v>50</v>
      </c>
      <c r="B54" s="28" t="s">
        <v>250</v>
      </c>
      <c r="C54" s="28"/>
      <c r="D54" s="28" t="s">
        <v>215</v>
      </c>
      <c r="E54" s="28">
        <v>85</v>
      </c>
      <c r="F54" s="29">
        <v>0</v>
      </c>
      <c r="G54" s="30">
        <f t="shared" si="11"/>
        <v>0</v>
      </c>
      <c r="H54" s="31">
        <v>1</v>
      </c>
      <c r="I54" s="53">
        <f t="shared" si="12"/>
        <v>85</v>
      </c>
      <c r="J54" s="54">
        <v>0.1</v>
      </c>
      <c r="K54" s="30">
        <f t="shared" si="13"/>
        <v>8.5</v>
      </c>
      <c r="L54" s="30"/>
      <c r="M54" s="30">
        <f t="shared" si="14"/>
        <v>0</v>
      </c>
      <c r="N54" s="59">
        <f t="shared" si="15"/>
        <v>0.9</v>
      </c>
      <c r="O54" s="60">
        <f t="shared" si="16"/>
        <v>76.5</v>
      </c>
    </row>
    <row r="55" s="3" customFormat="1" spans="1:15">
      <c r="A55" s="27">
        <v>51</v>
      </c>
      <c r="B55" s="31" t="s">
        <v>251</v>
      </c>
      <c r="C55" s="31"/>
      <c r="D55" s="31" t="s">
        <v>27</v>
      </c>
      <c r="E55" s="31">
        <v>88</v>
      </c>
      <c r="F55" s="35">
        <v>0.3</v>
      </c>
      <c r="G55" s="30">
        <f t="shared" si="11"/>
        <v>26.4</v>
      </c>
      <c r="H55" s="31"/>
      <c r="I55" s="53">
        <f t="shared" si="12"/>
        <v>0</v>
      </c>
      <c r="J55" s="54">
        <v>0.3</v>
      </c>
      <c r="K55" s="30">
        <f t="shared" si="13"/>
        <v>26.4</v>
      </c>
      <c r="L55" s="30"/>
      <c r="M55" s="30">
        <f t="shared" si="14"/>
        <v>0</v>
      </c>
      <c r="N55" s="59">
        <f t="shared" si="15"/>
        <v>0</v>
      </c>
      <c r="O55" s="60">
        <f t="shared" si="16"/>
        <v>0</v>
      </c>
    </row>
    <row r="56" spans="1:15">
      <c r="A56" s="27">
        <v>52</v>
      </c>
      <c r="B56" s="28" t="s">
        <v>252</v>
      </c>
      <c r="C56" s="28"/>
      <c r="D56" s="28" t="s">
        <v>85</v>
      </c>
      <c r="E56" s="28">
        <v>9</v>
      </c>
      <c r="F56" s="29">
        <v>1</v>
      </c>
      <c r="G56" s="30">
        <f t="shared" si="11"/>
        <v>9</v>
      </c>
      <c r="H56" s="31"/>
      <c r="I56" s="53">
        <f t="shared" si="12"/>
        <v>0</v>
      </c>
      <c r="J56" s="54">
        <v>1</v>
      </c>
      <c r="K56" s="30">
        <f t="shared" si="13"/>
        <v>9</v>
      </c>
      <c r="L56" s="30"/>
      <c r="M56" s="30">
        <f t="shared" si="14"/>
        <v>0</v>
      </c>
      <c r="N56" s="59">
        <f t="shared" si="15"/>
        <v>0</v>
      </c>
      <c r="O56" s="60">
        <f t="shared" si="16"/>
        <v>0</v>
      </c>
    </row>
    <row r="57" spans="1:15">
      <c r="A57" s="27">
        <v>53</v>
      </c>
      <c r="B57" s="28" t="s">
        <v>253</v>
      </c>
      <c r="C57" s="28"/>
      <c r="D57" s="28" t="s">
        <v>215</v>
      </c>
      <c r="E57" s="28">
        <v>8</v>
      </c>
      <c r="F57" s="29">
        <v>2.8</v>
      </c>
      <c r="G57" s="30">
        <f t="shared" si="11"/>
        <v>22.4</v>
      </c>
      <c r="H57" s="31"/>
      <c r="I57" s="53">
        <f t="shared" si="12"/>
        <v>0</v>
      </c>
      <c r="J57" s="54">
        <v>0.6</v>
      </c>
      <c r="K57" s="30">
        <f t="shared" si="13"/>
        <v>4.8</v>
      </c>
      <c r="L57" s="30"/>
      <c r="M57" s="30">
        <f t="shared" si="14"/>
        <v>0</v>
      </c>
      <c r="N57" s="59">
        <f t="shared" si="15"/>
        <v>2.2</v>
      </c>
      <c r="O57" s="60">
        <f t="shared" si="16"/>
        <v>17.6</v>
      </c>
    </row>
    <row r="58" spans="1:15">
      <c r="A58" s="27">
        <v>54</v>
      </c>
      <c r="B58" s="28" t="s">
        <v>254</v>
      </c>
      <c r="C58" s="28"/>
      <c r="D58" s="28" t="s">
        <v>215</v>
      </c>
      <c r="E58" s="28">
        <v>11.8</v>
      </c>
      <c r="F58" s="29">
        <v>1</v>
      </c>
      <c r="G58" s="30">
        <f t="shared" si="11"/>
        <v>11.8</v>
      </c>
      <c r="H58" s="31"/>
      <c r="I58" s="53">
        <f t="shared" si="12"/>
        <v>0</v>
      </c>
      <c r="J58" s="54">
        <v>1</v>
      </c>
      <c r="K58" s="30">
        <f t="shared" si="13"/>
        <v>11.8</v>
      </c>
      <c r="L58" s="30"/>
      <c r="M58" s="30">
        <f t="shared" si="14"/>
        <v>0</v>
      </c>
      <c r="N58" s="59">
        <f t="shared" si="15"/>
        <v>0</v>
      </c>
      <c r="O58" s="60">
        <f t="shared" si="16"/>
        <v>0</v>
      </c>
    </row>
    <row r="59" spans="1:15">
      <c r="A59" s="27">
        <v>55</v>
      </c>
      <c r="B59" s="28" t="s">
        <v>254</v>
      </c>
      <c r="C59" s="28"/>
      <c r="D59" s="28" t="s">
        <v>215</v>
      </c>
      <c r="E59" s="28">
        <v>12.3</v>
      </c>
      <c r="F59" s="29">
        <v>0</v>
      </c>
      <c r="G59" s="30">
        <f t="shared" si="11"/>
        <v>0</v>
      </c>
      <c r="H59" s="31">
        <v>3</v>
      </c>
      <c r="I59" s="53">
        <f t="shared" si="12"/>
        <v>36.9</v>
      </c>
      <c r="J59" s="54"/>
      <c r="K59" s="30">
        <f t="shared" si="13"/>
        <v>0</v>
      </c>
      <c r="L59" s="30"/>
      <c r="M59" s="30">
        <f t="shared" si="14"/>
        <v>0</v>
      </c>
      <c r="N59" s="59">
        <f t="shared" si="15"/>
        <v>3</v>
      </c>
      <c r="O59" s="60">
        <f t="shared" si="16"/>
        <v>36.9</v>
      </c>
    </row>
    <row r="60" s="3" customFormat="1" spans="1:15">
      <c r="A60" s="27">
        <v>56</v>
      </c>
      <c r="B60" s="31" t="s">
        <v>255</v>
      </c>
      <c r="C60" s="31"/>
      <c r="D60" s="31" t="s">
        <v>215</v>
      </c>
      <c r="E60" s="31">
        <v>12.3</v>
      </c>
      <c r="F60" s="35">
        <v>1.7</v>
      </c>
      <c r="G60" s="30">
        <f t="shared" si="11"/>
        <v>20.91</v>
      </c>
      <c r="H60" s="31"/>
      <c r="I60" s="53">
        <f t="shared" si="12"/>
        <v>0</v>
      </c>
      <c r="J60" s="54"/>
      <c r="K60" s="30">
        <f t="shared" si="13"/>
        <v>0</v>
      </c>
      <c r="L60" s="30"/>
      <c r="M60" s="30">
        <f t="shared" si="14"/>
        <v>0</v>
      </c>
      <c r="N60" s="59">
        <f t="shared" si="15"/>
        <v>1.7</v>
      </c>
      <c r="O60" s="60">
        <f t="shared" si="16"/>
        <v>20.91</v>
      </c>
    </row>
    <row r="61" s="3" customFormat="1" spans="1:15">
      <c r="A61" s="27">
        <v>57</v>
      </c>
      <c r="B61" s="31" t="s">
        <v>256</v>
      </c>
      <c r="C61" s="31"/>
      <c r="D61" s="31" t="s">
        <v>215</v>
      </c>
      <c r="E61" s="31">
        <v>80</v>
      </c>
      <c r="F61" s="35">
        <v>0</v>
      </c>
      <c r="G61" s="30">
        <f t="shared" si="11"/>
        <v>0</v>
      </c>
      <c r="H61" s="31">
        <v>1</v>
      </c>
      <c r="I61" s="53">
        <f t="shared" si="12"/>
        <v>80</v>
      </c>
      <c r="J61" s="54"/>
      <c r="K61" s="30">
        <f t="shared" si="13"/>
        <v>0</v>
      </c>
      <c r="L61" s="30"/>
      <c r="M61" s="30">
        <f t="shared" si="14"/>
        <v>0</v>
      </c>
      <c r="N61" s="59">
        <f t="shared" si="15"/>
        <v>1</v>
      </c>
      <c r="O61" s="60">
        <f t="shared" si="16"/>
        <v>80</v>
      </c>
    </row>
    <row r="62" spans="1:15">
      <c r="A62" s="27">
        <v>58</v>
      </c>
      <c r="B62" s="28" t="s">
        <v>257</v>
      </c>
      <c r="C62" s="28" t="s">
        <v>258</v>
      </c>
      <c r="D62" s="28" t="s">
        <v>32</v>
      </c>
      <c r="E62" s="28">
        <v>10</v>
      </c>
      <c r="F62" s="29">
        <v>3</v>
      </c>
      <c r="G62" s="30">
        <f t="shared" si="11"/>
        <v>30</v>
      </c>
      <c r="H62" s="31">
        <v>5</v>
      </c>
      <c r="I62" s="58">
        <f t="shared" si="12"/>
        <v>50</v>
      </c>
      <c r="J62" s="54">
        <v>4</v>
      </c>
      <c r="K62" s="30">
        <f t="shared" si="13"/>
        <v>40</v>
      </c>
      <c r="L62" s="30"/>
      <c r="M62" s="30">
        <f t="shared" si="14"/>
        <v>0</v>
      </c>
      <c r="N62" s="59">
        <f t="shared" si="15"/>
        <v>4</v>
      </c>
      <c r="O62" s="60">
        <f t="shared" si="16"/>
        <v>40</v>
      </c>
    </row>
    <row r="63" s="3" customFormat="1" spans="1:15">
      <c r="A63" s="27">
        <v>59</v>
      </c>
      <c r="B63" s="31" t="s">
        <v>259</v>
      </c>
      <c r="C63" s="31" t="s">
        <v>260</v>
      </c>
      <c r="D63" s="31" t="s">
        <v>85</v>
      </c>
      <c r="E63" s="31">
        <v>20</v>
      </c>
      <c r="F63" s="35">
        <v>5</v>
      </c>
      <c r="G63" s="30">
        <f t="shared" si="11"/>
        <v>100</v>
      </c>
      <c r="H63" s="31"/>
      <c r="I63" s="58">
        <f t="shared" si="12"/>
        <v>0</v>
      </c>
      <c r="J63" s="54">
        <v>2</v>
      </c>
      <c r="K63" s="30">
        <f t="shared" si="13"/>
        <v>40</v>
      </c>
      <c r="L63" s="30"/>
      <c r="M63" s="30">
        <f t="shared" si="14"/>
        <v>0</v>
      </c>
      <c r="N63" s="59">
        <f t="shared" si="15"/>
        <v>3</v>
      </c>
      <c r="O63" s="60">
        <f t="shared" si="16"/>
        <v>60</v>
      </c>
    </row>
    <row r="64" s="3" customFormat="1" spans="1:15">
      <c r="A64" s="27"/>
      <c r="B64" s="31" t="s">
        <v>261</v>
      </c>
      <c r="C64" s="31" t="s">
        <v>201</v>
      </c>
      <c r="D64" s="31" t="s">
        <v>85</v>
      </c>
      <c r="E64" s="31">
        <v>6.25</v>
      </c>
      <c r="F64" s="35">
        <v>0</v>
      </c>
      <c r="G64" s="30">
        <f t="shared" si="11"/>
        <v>0</v>
      </c>
      <c r="H64" s="31">
        <v>12</v>
      </c>
      <c r="I64" s="58">
        <f t="shared" si="12"/>
        <v>75</v>
      </c>
      <c r="J64" s="54">
        <v>12</v>
      </c>
      <c r="K64" s="30">
        <f t="shared" si="13"/>
        <v>75</v>
      </c>
      <c r="L64" s="30"/>
      <c r="M64" s="30">
        <f t="shared" si="14"/>
        <v>0</v>
      </c>
      <c r="N64" s="59">
        <f t="shared" si="15"/>
        <v>0</v>
      </c>
      <c r="O64" s="60">
        <f t="shared" si="16"/>
        <v>0</v>
      </c>
    </row>
    <row r="65" spans="1:15">
      <c r="A65" s="27">
        <v>60</v>
      </c>
      <c r="B65" s="28" t="s">
        <v>262</v>
      </c>
      <c r="C65" s="28" t="s">
        <v>263</v>
      </c>
      <c r="D65" s="28" t="s">
        <v>63</v>
      </c>
      <c r="E65" s="28">
        <v>2.05</v>
      </c>
      <c r="F65" s="29">
        <v>16</v>
      </c>
      <c r="G65" s="30">
        <f t="shared" si="11"/>
        <v>32.8</v>
      </c>
      <c r="H65" s="31"/>
      <c r="I65" s="58">
        <f t="shared" ref="I65:I71" si="17">H65*E65</f>
        <v>0</v>
      </c>
      <c r="J65" s="54">
        <v>4</v>
      </c>
      <c r="K65" s="30">
        <f t="shared" ref="K65:K80" si="18">E65*J65</f>
        <v>8.2</v>
      </c>
      <c r="L65" s="30"/>
      <c r="M65" s="30">
        <f t="shared" ref="M65:M80" si="19">L65*E65</f>
        <v>0</v>
      </c>
      <c r="N65" s="59">
        <f t="shared" ref="N65:N108" si="20">F65+H65-J65</f>
        <v>12</v>
      </c>
      <c r="O65" s="60">
        <f t="shared" ref="O65:O108" si="21">N65*E65</f>
        <v>24.6</v>
      </c>
    </row>
    <row r="66" spans="1:15">
      <c r="A66" s="27">
        <v>61</v>
      </c>
      <c r="B66" s="28" t="s">
        <v>264</v>
      </c>
      <c r="C66" s="28" t="s">
        <v>265</v>
      </c>
      <c r="D66" s="28" t="s">
        <v>27</v>
      </c>
      <c r="E66" s="28">
        <v>23.75</v>
      </c>
      <c r="F66" s="29">
        <v>0</v>
      </c>
      <c r="G66" s="30">
        <f t="shared" si="11"/>
        <v>0</v>
      </c>
      <c r="H66" s="31"/>
      <c r="I66" s="58">
        <f t="shared" si="17"/>
        <v>0</v>
      </c>
      <c r="J66" s="54"/>
      <c r="K66" s="30">
        <f t="shared" si="18"/>
        <v>0</v>
      </c>
      <c r="L66" s="30"/>
      <c r="M66" s="30">
        <f t="shared" si="19"/>
        <v>0</v>
      </c>
      <c r="N66" s="59">
        <f t="shared" si="20"/>
        <v>0</v>
      </c>
      <c r="O66" s="60">
        <f t="shared" si="21"/>
        <v>0</v>
      </c>
    </row>
    <row r="67" spans="1:15">
      <c r="A67" s="27">
        <v>62</v>
      </c>
      <c r="B67" s="28" t="s">
        <v>266</v>
      </c>
      <c r="C67" s="28" t="s">
        <v>260</v>
      </c>
      <c r="D67" s="28" t="s">
        <v>85</v>
      </c>
      <c r="E67" s="28">
        <v>45</v>
      </c>
      <c r="F67" s="29">
        <v>0</v>
      </c>
      <c r="G67" s="30">
        <f t="shared" si="11"/>
        <v>0</v>
      </c>
      <c r="H67" s="31"/>
      <c r="I67" s="58">
        <f t="shared" si="17"/>
        <v>0</v>
      </c>
      <c r="J67" s="54"/>
      <c r="K67" s="30">
        <f t="shared" si="18"/>
        <v>0</v>
      </c>
      <c r="L67" s="30"/>
      <c r="M67" s="30">
        <f t="shared" si="19"/>
        <v>0</v>
      </c>
      <c r="N67" s="59">
        <f t="shared" si="20"/>
        <v>0</v>
      </c>
      <c r="O67" s="60">
        <f t="shared" si="21"/>
        <v>0</v>
      </c>
    </row>
    <row r="68" spans="1:16">
      <c r="A68" s="27">
        <v>63</v>
      </c>
      <c r="B68" s="28" t="s">
        <v>267</v>
      </c>
      <c r="C68" s="28" t="s">
        <v>268</v>
      </c>
      <c r="D68" s="28" t="s">
        <v>85</v>
      </c>
      <c r="E68" s="28">
        <v>8</v>
      </c>
      <c r="F68" s="38">
        <v>13</v>
      </c>
      <c r="G68" s="30">
        <f t="shared" si="11"/>
        <v>104</v>
      </c>
      <c r="H68" s="31"/>
      <c r="I68" s="53">
        <f t="shared" si="17"/>
        <v>0</v>
      </c>
      <c r="J68" s="54">
        <v>6</v>
      </c>
      <c r="K68" s="61">
        <f t="shared" si="18"/>
        <v>48</v>
      </c>
      <c r="L68" s="61"/>
      <c r="M68" s="61">
        <f t="shared" si="19"/>
        <v>0</v>
      </c>
      <c r="N68" s="59">
        <f t="shared" si="20"/>
        <v>7</v>
      </c>
      <c r="O68" s="25">
        <f t="shared" si="21"/>
        <v>56</v>
      </c>
      <c r="P68" s="64"/>
    </row>
    <row r="69" s="3" customFormat="1" spans="1:16">
      <c r="A69" s="27">
        <v>64</v>
      </c>
      <c r="B69" s="31" t="s">
        <v>269</v>
      </c>
      <c r="C69" s="31"/>
      <c r="D69" s="31" t="s">
        <v>63</v>
      </c>
      <c r="E69" s="31">
        <v>175</v>
      </c>
      <c r="F69" s="39">
        <v>0.5</v>
      </c>
      <c r="G69" s="30">
        <f t="shared" si="11"/>
        <v>87.5</v>
      </c>
      <c r="H69" s="31"/>
      <c r="I69" s="53">
        <f t="shared" si="17"/>
        <v>0</v>
      </c>
      <c r="J69" s="54"/>
      <c r="K69" s="61">
        <f t="shared" si="18"/>
        <v>0</v>
      </c>
      <c r="L69" s="61"/>
      <c r="M69" s="61">
        <f t="shared" si="19"/>
        <v>0</v>
      </c>
      <c r="N69" s="59">
        <f t="shared" si="20"/>
        <v>0.5</v>
      </c>
      <c r="O69" s="25">
        <f t="shared" si="21"/>
        <v>87.5</v>
      </c>
      <c r="P69" s="65"/>
    </row>
    <row r="70" spans="1:16">
      <c r="A70" s="27">
        <v>65</v>
      </c>
      <c r="B70" s="28" t="s">
        <v>270</v>
      </c>
      <c r="C70" s="28" t="s">
        <v>268</v>
      </c>
      <c r="D70" s="28" t="s">
        <v>63</v>
      </c>
      <c r="E70" s="28">
        <v>4.416</v>
      </c>
      <c r="F70" s="38">
        <v>7</v>
      </c>
      <c r="G70" s="30">
        <f t="shared" ref="G70:G105" si="22">E70*F70</f>
        <v>30.912</v>
      </c>
      <c r="H70" s="31"/>
      <c r="I70" s="53">
        <f t="shared" si="17"/>
        <v>0</v>
      </c>
      <c r="J70" s="54">
        <v>7</v>
      </c>
      <c r="K70" s="61">
        <f t="shared" si="18"/>
        <v>30.912</v>
      </c>
      <c r="L70" s="61"/>
      <c r="M70" s="61">
        <f t="shared" si="19"/>
        <v>0</v>
      </c>
      <c r="N70" s="59">
        <f t="shared" si="20"/>
        <v>0</v>
      </c>
      <c r="O70" s="25">
        <f t="shared" si="21"/>
        <v>0</v>
      </c>
      <c r="P70" s="64"/>
    </row>
    <row r="71" s="3" customFormat="1" spans="1:15">
      <c r="A71" s="27">
        <v>66</v>
      </c>
      <c r="B71" s="31" t="s">
        <v>271</v>
      </c>
      <c r="C71" s="31" t="s">
        <v>268</v>
      </c>
      <c r="D71" s="31" t="s">
        <v>85</v>
      </c>
      <c r="E71" s="63">
        <f>200/24</f>
        <v>8.33333333333333</v>
      </c>
      <c r="F71" s="35">
        <v>19</v>
      </c>
      <c r="G71" s="30">
        <f t="shared" si="22"/>
        <v>158.333333333333</v>
      </c>
      <c r="H71" s="31"/>
      <c r="I71" s="58">
        <f t="shared" si="17"/>
        <v>0</v>
      </c>
      <c r="J71" s="54">
        <v>10</v>
      </c>
      <c r="K71" s="30">
        <f t="shared" si="18"/>
        <v>83.3333333333333</v>
      </c>
      <c r="L71" s="30"/>
      <c r="M71" s="30">
        <f t="shared" si="19"/>
        <v>0</v>
      </c>
      <c r="N71" s="59">
        <f t="shared" si="20"/>
        <v>9</v>
      </c>
      <c r="O71" s="60">
        <f t="shared" si="21"/>
        <v>75</v>
      </c>
    </row>
    <row r="72" s="3" customFormat="1" spans="1:15">
      <c r="A72" s="27">
        <v>67</v>
      </c>
      <c r="B72" s="31" t="s">
        <v>272</v>
      </c>
      <c r="C72" s="31" t="s">
        <v>273</v>
      </c>
      <c r="D72" s="31" t="s">
        <v>32</v>
      </c>
      <c r="E72" s="31">
        <v>4.3</v>
      </c>
      <c r="F72" s="35">
        <v>40</v>
      </c>
      <c r="G72" s="30">
        <f t="shared" si="22"/>
        <v>172</v>
      </c>
      <c r="H72" s="31"/>
      <c r="I72" s="58">
        <v>180</v>
      </c>
      <c r="J72" s="54">
        <v>8</v>
      </c>
      <c r="K72" s="30">
        <f t="shared" si="18"/>
        <v>34.4</v>
      </c>
      <c r="L72" s="30"/>
      <c r="M72" s="30">
        <f t="shared" si="19"/>
        <v>0</v>
      </c>
      <c r="N72" s="59">
        <f t="shared" si="20"/>
        <v>32</v>
      </c>
      <c r="O72" s="60">
        <f t="shared" si="21"/>
        <v>137.6</v>
      </c>
    </row>
    <row r="73" spans="1:15">
      <c r="A73" s="27">
        <v>68</v>
      </c>
      <c r="B73" s="28" t="s">
        <v>274</v>
      </c>
      <c r="C73" s="28" t="s">
        <v>273</v>
      </c>
      <c r="D73" s="28" t="s">
        <v>32</v>
      </c>
      <c r="E73" s="28">
        <v>7</v>
      </c>
      <c r="F73" s="29">
        <v>40</v>
      </c>
      <c r="G73" s="30">
        <f t="shared" si="22"/>
        <v>280</v>
      </c>
      <c r="H73" s="31"/>
      <c r="I73" s="58">
        <f t="shared" ref="I73:I80" si="23">H73*E73</f>
        <v>0</v>
      </c>
      <c r="J73" s="54">
        <v>6</v>
      </c>
      <c r="K73" s="30">
        <f t="shared" si="18"/>
        <v>42</v>
      </c>
      <c r="L73" s="30"/>
      <c r="M73" s="30">
        <f t="shared" si="19"/>
        <v>0</v>
      </c>
      <c r="N73" s="59">
        <f t="shared" si="20"/>
        <v>34</v>
      </c>
      <c r="O73" s="60">
        <f t="shared" si="21"/>
        <v>238</v>
      </c>
    </row>
    <row r="74" spans="1:15">
      <c r="A74" s="27">
        <v>69</v>
      </c>
      <c r="B74" s="28" t="s">
        <v>275</v>
      </c>
      <c r="C74" s="28"/>
      <c r="D74" s="28" t="s">
        <v>63</v>
      </c>
      <c r="E74" s="28">
        <v>200</v>
      </c>
      <c r="F74" s="29">
        <v>0</v>
      </c>
      <c r="G74" s="30">
        <f t="shared" si="22"/>
        <v>0</v>
      </c>
      <c r="H74" s="31"/>
      <c r="I74" s="58">
        <f t="shared" si="23"/>
        <v>0</v>
      </c>
      <c r="J74" s="54"/>
      <c r="K74" s="30">
        <f t="shared" si="18"/>
        <v>0</v>
      </c>
      <c r="L74" s="30"/>
      <c r="M74" s="30">
        <f t="shared" si="19"/>
        <v>0</v>
      </c>
      <c r="N74" s="59">
        <f t="shared" si="20"/>
        <v>0</v>
      </c>
      <c r="O74" s="60">
        <f t="shared" si="21"/>
        <v>0</v>
      </c>
    </row>
    <row r="75" s="3" customFormat="1" spans="1:15">
      <c r="A75" s="27">
        <v>70</v>
      </c>
      <c r="B75" s="31" t="s">
        <v>276</v>
      </c>
      <c r="C75" s="31" t="s">
        <v>258</v>
      </c>
      <c r="D75" s="31" t="s">
        <v>32</v>
      </c>
      <c r="E75" s="31">
        <v>6</v>
      </c>
      <c r="F75" s="35">
        <v>11</v>
      </c>
      <c r="G75" s="30">
        <f t="shared" si="22"/>
        <v>66</v>
      </c>
      <c r="H75" s="31"/>
      <c r="I75" s="58">
        <f t="shared" si="23"/>
        <v>0</v>
      </c>
      <c r="J75" s="54">
        <v>4</v>
      </c>
      <c r="K75" s="30">
        <f t="shared" si="18"/>
        <v>24</v>
      </c>
      <c r="L75" s="30"/>
      <c r="M75" s="30">
        <f t="shared" si="19"/>
        <v>0</v>
      </c>
      <c r="N75" s="59">
        <f t="shared" si="20"/>
        <v>7</v>
      </c>
      <c r="O75" s="60">
        <f t="shared" si="21"/>
        <v>42</v>
      </c>
    </row>
    <row r="76" s="3" customFormat="1" spans="1:15">
      <c r="A76" s="27">
        <v>71</v>
      </c>
      <c r="B76" s="28" t="s">
        <v>277</v>
      </c>
      <c r="C76" s="31"/>
      <c r="D76" s="31" t="s">
        <v>32</v>
      </c>
      <c r="E76" s="31">
        <v>4.5</v>
      </c>
      <c r="F76" s="35">
        <v>32</v>
      </c>
      <c r="G76" s="30">
        <f t="shared" si="22"/>
        <v>144</v>
      </c>
      <c r="H76" s="31"/>
      <c r="I76" s="58">
        <f t="shared" si="23"/>
        <v>0</v>
      </c>
      <c r="J76" s="54">
        <v>20</v>
      </c>
      <c r="K76" s="30">
        <f t="shared" si="18"/>
        <v>90</v>
      </c>
      <c r="L76" s="30"/>
      <c r="M76" s="30">
        <f t="shared" si="19"/>
        <v>0</v>
      </c>
      <c r="N76" s="59">
        <f t="shared" si="20"/>
        <v>12</v>
      </c>
      <c r="O76" s="60">
        <f t="shared" si="21"/>
        <v>54</v>
      </c>
    </row>
    <row r="77" spans="1:15">
      <c r="A77" s="27">
        <v>72</v>
      </c>
      <c r="B77" s="28" t="s">
        <v>277</v>
      </c>
      <c r="C77" s="28"/>
      <c r="D77" s="28" t="s">
        <v>32</v>
      </c>
      <c r="E77" s="28">
        <v>4.25</v>
      </c>
      <c r="F77" s="29">
        <v>0</v>
      </c>
      <c r="G77" s="30">
        <f t="shared" si="22"/>
        <v>0</v>
      </c>
      <c r="H77" s="31"/>
      <c r="I77" s="58">
        <f t="shared" si="23"/>
        <v>0</v>
      </c>
      <c r="J77" s="54"/>
      <c r="K77" s="30">
        <f t="shared" si="18"/>
        <v>0</v>
      </c>
      <c r="L77" s="30"/>
      <c r="M77" s="30">
        <f t="shared" si="19"/>
        <v>0</v>
      </c>
      <c r="N77" s="59">
        <f t="shared" si="20"/>
        <v>0</v>
      </c>
      <c r="O77" s="60">
        <f t="shared" si="21"/>
        <v>0</v>
      </c>
    </row>
    <row r="78" spans="1:15">
      <c r="A78" s="27">
        <v>73</v>
      </c>
      <c r="B78" s="28" t="s">
        <v>278</v>
      </c>
      <c r="C78" s="28" t="s">
        <v>201</v>
      </c>
      <c r="D78" s="28" t="s">
        <v>32</v>
      </c>
      <c r="E78" s="28">
        <v>8</v>
      </c>
      <c r="F78" s="29">
        <v>0</v>
      </c>
      <c r="G78" s="30">
        <f t="shared" si="22"/>
        <v>0</v>
      </c>
      <c r="H78" s="31"/>
      <c r="I78" s="58">
        <f t="shared" si="23"/>
        <v>0</v>
      </c>
      <c r="J78" s="54"/>
      <c r="K78" s="30">
        <f t="shared" si="18"/>
        <v>0</v>
      </c>
      <c r="L78" s="30"/>
      <c r="M78" s="30">
        <f t="shared" si="19"/>
        <v>0</v>
      </c>
      <c r="N78" s="59">
        <f t="shared" si="20"/>
        <v>0</v>
      </c>
      <c r="O78" s="60">
        <f t="shared" si="21"/>
        <v>0</v>
      </c>
    </row>
    <row r="79" spans="1:15">
      <c r="A79" s="27">
        <v>74</v>
      </c>
      <c r="B79" s="28" t="s">
        <v>279</v>
      </c>
      <c r="C79" s="28" t="s">
        <v>260</v>
      </c>
      <c r="D79" s="28" t="s">
        <v>85</v>
      </c>
      <c r="E79" s="28">
        <v>45</v>
      </c>
      <c r="F79" s="29">
        <v>0</v>
      </c>
      <c r="G79" s="30">
        <f t="shared" si="22"/>
        <v>0</v>
      </c>
      <c r="H79" s="31"/>
      <c r="I79" s="58">
        <f t="shared" si="23"/>
        <v>0</v>
      </c>
      <c r="J79" s="54"/>
      <c r="K79" s="30">
        <f t="shared" si="18"/>
        <v>0</v>
      </c>
      <c r="L79" s="30"/>
      <c r="M79" s="30">
        <f t="shared" si="19"/>
        <v>0</v>
      </c>
      <c r="N79" s="59">
        <f t="shared" si="20"/>
        <v>0</v>
      </c>
      <c r="O79" s="60">
        <f t="shared" si="21"/>
        <v>0</v>
      </c>
    </row>
    <row r="80" spans="1:15">
      <c r="A80" s="27">
        <v>75</v>
      </c>
      <c r="B80" s="28" t="s">
        <v>280</v>
      </c>
      <c r="C80" s="28" t="s">
        <v>281</v>
      </c>
      <c r="D80" s="28" t="s">
        <v>85</v>
      </c>
      <c r="E80" s="28">
        <v>7.8</v>
      </c>
      <c r="F80" s="29">
        <v>0</v>
      </c>
      <c r="G80" s="30">
        <f t="shared" si="22"/>
        <v>0</v>
      </c>
      <c r="H80" s="31"/>
      <c r="I80" s="58">
        <f t="shared" si="23"/>
        <v>0</v>
      </c>
      <c r="J80" s="54"/>
      <c r="K80" s="30">
        <f t="shared" si="18"/>
        <v>0</v>
      </c>
      <c r="L80" s="30"/>
      <c r="M80" s="30">
        <f t="shared" si="19"/>
        <v>0</v>
      </c>
      <c r="N80" s="59">
        <f t="shared" si="20"/>
        <v>0</v>
      </c>
      <c r="O80" s="60">
        <f t="shared" si="21"/>
        <v>0</v>
      </c>
    </row>
    <row r="81" spans="1:15">
      <c r="A81" s="27">
        <v>76</v>
      </c>
      <c r="B81" s="28" t="s">
        <v>282</v>
      </c>
      <c r="C81" s="28" t="s">
        <v>258</v>
      </c>
      <c r="D81" s="28" t="s">
        <v>85</v>
      </c>
      <c r="E81" s="28">
        <v>2.1</v>
      </c>
      <c r="F81" s="29">
        <v>20</v>
      </c>
      <c r="G81" s="30">
        <f t="shared" si="22"/>
        <v>42</v>
      </c>
      <c r="H81" s="31"/>
      <c r="I81" s="58">
        <f t="shared" ref="I81:I108" si="24">H81*E81</f>
        <v>0</v>
      </c>
      <c r="J81" s="54">
        <v>17</v>
      </c>
      <c r="K81" s="30">
        <f t="shared" ref="K81:K108" si="25">E81*J81</f>
        <v>35.7</v>
      </c>
      <c r="L81" s="30"/>
      <c r="M81" s="30">
        <f t="shared" ref="M81:M108" si="26">L81*E81</f>
        <v>0</v>
      </c>
      <c r="N81" s="59">
        <f t="shared" si="20"/>
        <v>3</v>
      </c>
      <c r="O81" s="60">
        <f t="shared" si="21"/>
        <v>6.3</v>
      </c>
    </row>
    <row r="82" spans="1:15">
      <c r="A82" s="27">
        <v>77</v>
      </c>
      <c r="B82" s="28" t="s">
        <v>283</v>
      </c>
      <c r="C82" s="28" t="s">
        <v>265</v>
      </c>
      <c r="D82" s="28" t="s">
        <v>27</v>
      </c>
      <c r="E82" s="28">
        <v>38</v>
      </c>
      <c r="F82" s="29">
        <v>0</v>
      </c>
      <c r="G82" s="30">
        <f t="shared" si="22"/>
        <v>0</v>
      </c>
      <c r="H82" s="31"/>
      <c r="I82" s="58">
        <f t="shared" si="24"/>
        <v>0</v>
      </c>
      <c r="J82" s="54"/>
      <c r="K82" s="30">
        <f t="shared" si="25"/>
        <v>0</v>
      </c>
      <c r="L82" s="30"/>
      <c r="M82" s="30">
        <f t="shared" si="26"/>
        <v>0</v>
      </c>
      <c r="N82" s="59">
        <f t="shared" si="20"/>
        <v>0</v>
      </c>
      <c r="O82" s="60">
        <f t="shared" si="21"/>
        <v>0</v>
      </c>
    </row>
    <row r="83" s="3" customFormat="1" spans="1:15">
      <c r="A83" s="27">
        <v>78</v>
      </c>
      <c r="B83" s="31" t="s">
        <v>284</v>
      </c>
      <c r="C83" s="31"/>
      <c r="D83" s="31" t="s">
        <v>63</v>
      </c>
      <c r="E83" s="31">
        <v>115</v>
      </c>
      <c r="F83" s="35">
        <v>0</v>
      </c>
      <c r="G83" s="30">
        <f t="shared" si="22"/>
        <v>0</v>
      </c>
      <c r="H83" s="31">
        <v>1</v>
      </c>
      <c r="I83" s="58">
        <f t="shared" si="24"/>
        <v>115</v>
      </c>
      <c r="J83" s="54">
        <v>0.2</v>
      </c>
      <c r="K83" s="30">
        <f t="shared" si="25"/>
        <v>23</v>
      </c>
      <c r="L83" s="30"/>
      <c r="M83" s="30">
        <f t="shared" si="26"/>
        <v>0</v>
      </c>
      <c r="N83" s="59">
        <f t="shared" si="20"/>
        <v>0.8</v>
      </c>
      <c r="O83" s="60">
        <f t="shared" si="21"/>
        <v>92</v>
      </c>
    </row>
    <row r="84" spans="1:15">
      <c r="A84" s="27">
        <v>79</v>
      </c>
      <c r="B84" s="28" t="s">
        <v>285</v>
      </c>
      <c r="C84" s="28"/>
      <c r="D84" s="28" t="s">
        <v>75</v>
      </c>
      <c r="E84" s="28">
        <v>9</v>
      </c>
      <c r="F84" s="29">
        <v>0</v>
      </c>
      <c r="G84" s="30">
        <f t="shared" si="22"/>
        <v>0</v>
      </c>
      <c r="H84" s="31"/>
      <c r="I84" s="58">
        <f t="shared" si="24"/>
        <v>0</v>
      </c>
      <c r="J84" s="54"/>
      <c r="K84" s="30">
        <f t="shared" si="25"/>
        <v>0</v>
      </c>
      <c r="L84" s="30"/>
      <c r="M84" s="30">
        <f t="shared" si="26"/>
        <v>0</v>
      </c>
      <c r="N84" s="59">
        <f t="shared" si="20"/>
        <v>0</v>
      </c>
      <c r="O84" s="60">
        <f t="shared" si="21"/>
        <v>0</v>
      </c>
    </row>
    <row r="85" spans="1:15">
      <c r="A85" s="27">
        <v>80</v>
      </c>
      <c r="B85" s="28" t="s">
        <v>286</v>
      </c>
      <c r="C85" s="28"/>
      <c r="D85" s="28" t="s">
        <v>287</v>
      </c>
      <c r="E85" s="28">
        <v>8</v>
      </c>
      <c r="F85" s="29">
        <v>0</v>
      </c>
      <c r="G85" s="30">
        <f t="shared" si="22"/>
        <v>0</v>
      </c>
      <c r="H85" s="31">
        <v>9</v>
      </c>
      <c r="I85" s="58">
        <f t="shared" si="24"/>
        <v>72</v>
      </c>
      <c r="J85" s="54">
        <v>7</v>
      </c>
      <c r="K85" s="30">
        <f t="shared" si="25"/>
        <v>56</v>
      </c>
      <c r="L85" s="30"/>
      <c r="M85" s="30">
        <f t="shared" si="26"/>
        <v>0</v>
      </c>
      <c r="N85" s="59">
        <f t="shared" si="20"/>
        <v>2</v>
      </c>
      <c r="O85" s="60">
        <f t="shared" si="21"/>
        <v>16</v>
      </c>
    </row>
    <row r="86" spans="1:15">
      <c r="A86" s="27">
        <v>81</v>
      </c>
      <c r="B86" s="28" t="s">
        <v>288</v>
      </c>
      <c r="C86" s="28" t="s">
        <v>260</v>
      </c>
      <c r="D86" s="28" t="s">
        <v>85</v>
      </c>
      <c r="E86" s="28">
        <v>33</v>
      </c>
      <c r="F86" s="29">
        <v>3</v>
      </c>
      <c r="G86" s="30">
        <f t="shared" si="22"/>
        <v>99</v>
      </c>
      <c r="H86" s="31"/>
      <c r="I86" s="58">
        <f t="shared" si="24"/>
        <v>0</v>
      </c>
      <c r="J86" s="54"/>
      <c r="K86" s="30">
        <f t="shared" si="25"/>
        <v>0</v>
      </c>
      <c r="L86" s="30"/>
      <c r="M86" s="30">
        <f t="shared" si="26"/>
        <v>0</v>
      </c>
      <c r="N86" s="59">
        <f t="shared" si="20"/>
        <v>3</v>
      </c>
      <c r="O86" s="60">
        <f t="shared" si="21"/>
        <v>99</v>
      </c>
    </row>
    <row r="87" spans="1:15">
      <c r="A87" s="27">
        <v>82</v>
      </c>
      <c r="B87" s="28" t="s">
        <v>289</v>
      </c>
      <c r="C87" s="28"/>
      <c r="D87" s="28" t="s">
        <v>85</v>
      </c>
      <c r="E87" s="28">
        <v>28</v>
      </c>
      <c r="F87" s="29">
        <v>0</v>
      </c>
      <c r="G87" s="30">
        <f t="shared" si="22"/>
        <v>0</v>
      </c>
      <c r="H87" s="31"/>
      <c r="I87" s="58">
        <f t="shared" si="24"/>
        <v>0</v>
      </c>
      <c r="J87" s="54"/>
      <c r="K87" s="30">
        <f t="shared" si="25"/>
        <v>0</v>
      </c>
      <c r="L87" s="30"/>
      <c r="M87" s="30">
        <f t="shared" si="26"/>
        <v>0</v>
      </c>
      <c r="N87" s="59">
        <f t="shared" si="20"/>
        <v>0</v>
      </c>
      <c r="O87" s="60">
        <f t="shared" si="21"/>
        <v>0</v>
      </c>
    </row>
    <row r="88" customFormat="1" spans="1:15">
      <c r="A88" s="27">
        <v>83</v>
      </c>
      <c r="B88" s="28" t="s">
        <v>290</v>
      </c>
      <c r="C88" s="28"/>
      <c r="D88" s="28" t="s">
        <v>85</v>
      </c>
      <c r="E88" s="28">
        <v>5.5</v>
      </c>
      <c r="F88" s="29">
        <v>2</v>
      </c>
      <c r="G88" s="30">
        <f t="shared" si="22"/>
        <v>11</v>
      </c>
      <c r="H88" s="31"/>
      <c r="I88" s="58">
        <f t="shared" si="24"/>
        <v>0</v>
      </c>
      <c r="J88" s="54">
        <v>1</v>
      </c>
      <c r="K88" s="30">
        <f t="shared" si="25"/>
        <v>5.5</v>
      </c>
      <c r="L88" s="30"/>
      <c r="M88" s="30">
        <f t="shared" si="26"/>
        <v>0</v>
      </c>
      <c r="N88" s="59">
        <f t="shared" si="20"/>
        <v>1</v>
      </c>
      <c r="O88" s="60">
        <f t="shared" si="21"/>
        <v>5.5</v>
      </c>
    </row>
    <row r="89" s="3" customFormat="1" spans="1:15">
      <c r="A89" s="27">
        <v>84</v>
      </c>
      <c r="B89" s="31" t="s">
        <v>291</v>
      </c>
      <c r="C89" s="31" t="s">
        <v>292</v>
      </c>
      <c r="D89" s="31" t="s">
        <v>85</v>
      </c>
      <c r="E89" s="31">
        <v>5.9</v>
      </c>
      <c r="F89" s="35">
        <v>0</v>
      </c>
      <c r="G89" s="30">
        <f t="shared" si="22"/>
        <v>0</v>
      </c>
      <c r="H89" s="31">
        <v>2</v>
      </c>
      <c r="I89" s="58">
        <f t="shared" si="24"/>
        <v>11.8</v>
      </c>
      <c r="J89" s="54">
        <v>2</v>
      </c>
      <c r="K89" s="30">
        <f t="shared" si="25"/>
        <v>11.8</v>
      </c>
      <c r="L89" s="30"/>
      <c r="M89" s="30">
        <f t="shared" si="26"/>
        <v>0</v>
      </c>
      <c r="N89" s="59">
        <f t="shared" si="20"/>
        <v>0</v>
      </c>
      <c r="O89" s="60">
        <f t="shared" si="21"/>
        <v>0</v>
      </c>
    </row>
    <row r="90" spans="1:15">
      <c r="A90" s="27">
        <v>85</v>
      </c>
      <c r="B90" s="28" t="s">
        <v>293</v>
      </c>
      <c r="C90" s="28" t="s">
        <v>294</v>
      </c>
      <c r="D90" s="28" t="s">
        <v>85</v>
      </c>
      <c r="E90" s="28">
        <v>55</v>
      </c>
      <c r="F90" s="29">
        <v>0</v>
      </c>
      <c r="G90" s="30">
        <f t="shared" si="22"/>
        <v>0</v>
      </c>
      <c r="H90" s="31"/>
      <c r="I90" s="58">
        <f t="shared" si="24"/>
        <v>0</v>
      </c>
      <c r="J90" s="54"/>
      <c r="K90" s="30">
        <f t="shared" si="25"/>
        <v>0</v>
      </c>
      <c r="L90" s="30"/>
      <c r="M90" s="30">
        <f t="shared" si="26"/>
        <v>0</v>
      </c>
      <c r="N90" s="59">
        <f t="shared" si="20"/>
        <v>0</v>
      </c>
      <c r="O90" s="60">
        <f t="shared" si="21"/>
        <v>0</v>
      </c>
    </row>
    <row r="91" s="3" customFormat="1" spans="1:15">
      <c r="A91" s="27">
        <v>86</v>
      </c>
      <c r="B91" s="31" t="s">
        <v>295</v>
      </c>
      <c r="C91" s="31" t="s">
        <v>260</v>
      </c>
      <c r="D91" s="31" t="s">
        <v>85</v>
      </c>
      <c r="E91" s="31">
        <v>20</v>
      </c>
      <c r="F91" s="35">
        <v>6</v>
      </c>
      <c r="G91" s="30">
        <f t="shared" si="22"/>
        <v>120</v>
      </c>
      <c r="H91" s="31"/>
      <c r="I91" s="58">
        <f t="shared" si="24"/>
        <v>0</v>
      </c>
      <c r="J91" s="54">
        <v>5</v>
      </c>
      <c r="K91" s="30">
        <f t="shared" si="25"/>
        <v>100</v>
      </c>
      <c r="L91" s="30"/>
      <c r="M91" s="30">
        <f t="shared" si="26"/>
        <v>0</v>
      </c>
      <c r="N91" s="59">
        <f t="shared" si="20"/>
        <v>1</v>
      </c>
      <c r="O91" s="60">
        <f t="shared" si="21"/>
        <v>20</v>
      </c>
    </row>
    <row r="92" spans="1:15">
      <c r="A92" s="27">
        <v>87</v>
      </c>
      <c r="B92" s="28" t="s">
        <v>296</v>
      </c>
      <c r="C92" s="28" t="s">
        <v>205</v>
      </c>
      <c r="D92" s="28" t="s">
        <v>85</v>
      </c>
      <c r="E92" s="28">
        <v>23</v>
      </c>
      <c r="F92" s="29">
        <v>9</v>
      </c>
      <c r="G92" s="30">
        <f t="shared" si="22"/>
        <v>207</v>
      </c>
      <c r="H92" s="31"/>
      <c r="I92" s="58">
        <f t="shared" si="24"/>
        <v>0</v>
      </c>
      <c r="J92" s="54">
        <v>7</v>
      </c>
      <c r="K92" s="30">
        <f t="shared" si="25"/>
        <v>161</v>
      </c>
      <c r="L92" s="30"/>
      <c r="M92" s="30">
        <f t="shared" si="26"/>
        <v>0</v>
      </c>
      <c r="N92" s="59">
        <f t="shared" si="20"/>
        <v>2</v>
      </c>
      <c r="O92" s="60">
        <f t="shared" si="21"/>
        <v>46</v>
      </c>
    </row>
    <row r="93" spans="1:15">
      <c r="A93" s="27">
        <v>88</v>
      </c>
      <c r="B93" s="28" t="s">
        <v>297</v>
      </c>
      <c r="C93" s="28"/>
      <c r="D93" s="28" t="s">
        <v>108</v>
      </c>
      <c r="E93" s="28">
        <v>75</v>
      </c>
      <c r="F93" s="29">
        <v>0.3</v>
      </c>
      <c r="G93" s="30">
        <f t="shared" si="22"/>
        <v>22.5</v>
      </c>
      <c r="H93" s="31"/>
      <c r="I93" s="58">
        <f t="shared" si="24"/>
        <v>0</v>
      </c>
      <c r="J93" s="54">
        <v>0.3</v>
      </c>
      <c r="K93" s="30">
        <f t="shared" si="25"/>
        <v>22.5</v>
      </c>
      <c r="L93" s="30"/>
      <c r="M93" s="30">
        <f t="shared" si="26"/>
        <v>0</v>
      </c>
      <c r="N93" s="59">
        <f t="shared" si="20"/>
        <v>0</v>
      </c>
      <c r="O93" s="60">
        <f t="shared" si="21"/>
        <v>0</v>
      </c>
    </row>
    <row r="94" spans="1:15">
      <c r="A94" s="27">
        <v>89</v>
      </c>
      <c r="B94" s="28" t="s">
        <v>298</v>
      </c>
      <c r="C94" s="28"/>
      <c r="D94" s="28" t="s">
        <v>108</v>
      </c>
      <c r="E94" s="28">
        <v>15</v>
      </c>
      <c r="F94" s="29">
        <v>0.2</v>
      </c>
      <c r="G94" s="30">
        <f t="shared" si="22"/>
        <v>3</v>
      </c>
      <c r="H94" s="31"/>
      <c r="I94" s="58">
        <f t="shared" si="24"/>
        <v>0</v>
      </c>
      <c r="J94" s="54">
        <v>0.2</v>
      </c>
      <c r="K94" s="30">
        <f t="shared" si="25"/>
        <v>3</v>
      </c>
      <c r="L94" s="30"/>
      <c r="M94" s="30">
        <f t="shared" si="26"/>
        <v>0</v>
      </c>
      <c r="N94" s="59">
        <f t="shared" si="20"/>
        <v>0</v>
      </c>
      <c r="O94" s="60">
        <f t="shared" si="21"/>
        <v>0</v>
      </c>
    </row>
    <row r="95" spans="1:15">
      <c r="A95" s="27">
        <v>90</v>
      </c>
      <c r="B95" s="28" t="s">
        <v>299</v>
      </c>
      <c r="C95" s="28"/>
      <c r="D95" s="28" t="s">
        <v>108</v>
      </c>
      <c r="E95" s="28">
        <v>70</v>
      </c>
      <c r="F95" s="29">
        <v>0</v>
      </c>
      <c r="G95" s="30">
        <f t="shared" si="22"/>
        <v>0</v>
      </c>
      <c r="H95" s="31"/>
      <c r="I95" s="58">
        <f t="shared" si="24"/>
        <v>0</v>
      </c>
      <c r="J95" s="54"/>
      <c r="K95" s="30">
        <f t="shared" si="25"/>
        <v>0</v>
      </c>
      <c r="L95" s="30"/>
      <c r="M95" s="30">
        <f t="shared" si="26"/>
        <v>0</v>
      </c>
      <c r="N95" s="59">
        <f t="shared" si="20"/>
        <v>0</v>
      </c>
      <c r="O95" s="60">
        <f t="shared" si="21"/>
        <v>0</v>
      </c>
    </row>
    <row r="96" spans="1:15">
      <c r="A96" s="27">
        <v>91</v>
      </c>
      <c r="B96" s="28" t="s">
        <v>300</v>
      </c>
      <c r="C96" s="28"/>
      <c r="D96" s="28" t="s">
        <v>108</v>
      </c>
      <c r="E96" s="28">
        <v>35</v>
      </c>
      <c r="F96" s="29">
        <v>0</v>
      </c>
      <c r="G96" s="30">
        <f t="shared" si="22"/>
        <v>0</v>
      </c>
      <c r="H96" s="31"/>
      <c r="I96" s="58">
        <f t="shared" si="24"/>
        <v>0</v>
      </c>
      <c r="J96" s="54"/>
      <c r="K96" s="30">
        <f t="shared" si="25"/>
        <v>0</v>
      </c>
      <c r="L96" s="30"/>
      <c r="M96" s="30">
        <f t="shared" si="26"/>
        <v>0</v>
      </c>
      <c r="N96" s="59">
        <f t="shared" si="20"/>
        <v>0</v>
      </c>
      <c r="O96" s="60">
        <f t="shared" si="21"/>
        <v>0</v>
      </c>
    </row>
    <row r="97" spans="1:15">
      <c r="A97" s="27">
        <v>92</v>
      </c>
      <c r="B97" s="28" t="s">
        <v>301</v>
      </c>
      <c r="C97" s="28"/>
      <c r="D97" s="28" t="s">
        <v>108</v>
      </c>
      <c r="E97" s="28">
        <v>7.8</v>
      </c>
      <c r="F97" s="29">
        <v>1.2</v>
      </c>
      <c r="G97" s="30">
        <f t="shared" si="22"/>
        <v>9.36</v>
      </c>
      <c r="H97" s="31"/>
      <c r="I97" s="58">
        <f t="shared" si="24"/>
        <v>0</v>
      </c>
      <c r="J97" s="54">
        <v>1.2</v>
      </c>
      <c r="K97" s="30">
        <f t="shared" si="25"/>
        <v>9.36</v>
      </c>
      <c r="L97" s="30"/>
      <c r="M97" s="30">
        <f t="shared" si="26"/>
        <v>0</v>
      </c>
      <c r="N97" s="59">
        <f t="shared" si="20"/>
        <v>0</v>
      </c>
      <c r="O97" s="60">
        <f t="shared" si="21"/>
        <v>0</v>
      </c>
    </row>
    <row r="98" spans="1:15">
      <c r="A98" s="27">
        <v>93</v>
      </c>
      <c r="B98" s="28" t="s">
        <v>301</v>
      </c>
      <c r="C98" s="28"/>
      <c r="D98" s="28" t="s">
        <v>108</v>
      </c>
      <c r="E98" s="28">
        <v>8</v>
      </c>
      <c r="F98" s="29">
        <v>0</v>
      </c>
      <c r="G98" s="30">
        <f t="shared" si="22"/>
        <v>0</v>
      </c>
      <c r="H98" s="31">
        <v>5</v>
      </c>
      <c r="I98" s="58">
        <f t="shared" si="24"/>
        <v>40</v>
      </c>
      <c r="J98" s="54">
        <v>2.6</v>
      </c>
      <c r="K98" s="30">
        <f t="shared" si="25"/>
        <v>20.8</v>
      </c>
      <c r="L98" s="30"/>
      <c r="M98" s="30">
        <f t="shared" si="26"/>
        <v>0</v>
      </c>
      <c r="N98" s="59">
        <f t="shared" si="20"/>
        <v>2.4</v>
      </c>
      <c r="O98" s="60">
        <f t="shared" si="21"/>
        <v>19.2</v>
      </c>
    </row>
    <row r="99" spans="1:15">
      <c r="A99" s="27">
        <v>94</v>
      </c>
      <c r="B99" s="28" t="s">
        <v>302</v>
      </c>
      <c r="C99" s="28"/>
      <c r="D99" s="28" t="s">
        <v>27</v>
      </c>
      <c r="E99" s="28">
        <v>55</v>
      </c>
      <c r="F99" s="29">
        <v>3</v>
      </c>
      <c r="G99" s="30">
        <f t="shared" si="22"/>
        <v>165</v>
      </c>
      <c r="H99" s="31"/>
      <c r="I99" s="58">
        <f t="shared" si="24"/>
        <v>0</v>
      </c>
      <c r="J99" s="54">
        <v>3</v>
      </c>
      <c r="K99" s="30">
        <f t="shared" si="25"/>
        <v>165</v>
      </c>
      <c r="L99" s="30"/>
      <c r="M99" s="30">
        <f t="shared" si="26"/>
        <v>0</v>
      </c>
      <c r="N99" s="59">
        <f t="shared" si="20"/>
        <v>0</v>
      </c>
      <c r="O99" s="60">
        <f t="shared" si="21"/>
        <v>0</v>
      </c>
    </row>
    <row r="100" spans="1:15">
      <c r="A100" s="27">
        <v>95</v>
      </c>
      <c r="B100" s="28" t="s">
        <v>303</v>
      </c>
      <c r="C100" s="28"/>
      <c r="D100" s="28" t="s">
        <v>108</v>
      </c>
      <c r="E100" s="28">
        <v>19</v>
      </c>
      <c r="F100" s="29">
        <v>0</v>
      </c>
      <c r="G100" s="30">
        <f t="shared" si="22"/>
        <v>0</v>
      </c>
      <c r="H100" s="31"/>
      <c r="I100" s="58">
        <f t="shared" si="24"/>
        <v>0</v>
      </c>
      <c r="J100" s="54"/>
      <c r="K100" s="30">
        <f t="shared" si="25"/>
        <v>0</v>
      </c>
      <c r="L100" s="66"/>
      <c r="M100" s="30">
        <f t="shared" si="26"/>
        <v>0</v>
      </c>
      <c r="N100" s="59">
        <f t="shared" si="20"/>
        <v>0</v>
      </c>
      <c r="O100" s="60">
        <f t="shared" si="21"/>
        <v>0</v>
      </c>
    </row>
    <row r="101" ht="12" customHeight="1" spans="1:15">
      <c r="A101" s="27">
        <v>96</v>
      </c>
      <c r="B101" s="28" t="s">
        <v>303</v>
      </c>
      <c r="C101" s="28"/>
      <c r="D101" s="28" t="s">
        <v>108</v>
      </c>
      <c r="E101" s="28">
        <v>15</v>
      </c>
      <c r="F101" s="29">
        <v>0</v>
      </c>
      <c r="G101" s="30">
        <f t="shared" si="22"/>
        <v>0</v>
      </c>
      <c r="H101" s="31"/>
      <c r="I101" s="58">
        <f t="shared" si="24"/>
        <v>0</v>
      </c>
      <c r="J101" s="54"/>
      <c r="K101" s="30">
        <f t="shared" si="25"/>
        <v>0</v>
      </c>
      <c r="L101" s="30"/>
      <c r="M101" s="30">
        <f t="shared" si="26"/>
        <v>0</v>
      </c>
      <c r="N101" s="59">
        <f t="shared" si="20"/>
        <v>0</v>
      </c>
      <c r="O101" s="60">
        <f t="shared" si="21"/>
        <v>0</v>
      </c>
    </row>
    <row r="102" spans="1:15">
      <c r="A102" s="27">
        <v>97</v>
      </c>
      <c r="B102" s="28" t="s">
        <v>304</v>
      </c>
      <c r="C102" s="28"/>
      <c r="D102" s="28" t="s">
        <v>75</v>
      </c>
      <c r="E102" s="28">
        <v>5</v>
      </c>
      <c r="F102" s="29">
        <v>0</v>
      </c>
      <c r="G102" s="30">
        <f t="shared" si="22"/>
        <v>0</v>
      </c>
      <c r="H102" s="31"/>
      <c r="I102" s="58">
        <f t="shared" si="24"/>
        <v>0</v>
      </c>
      <c r="J102" s="54"/>
      <c r="K102" s="30">
        <f t="shared" si="25"/>
        <v>0</v>
      </c>
      <c r="L102" s="30"/>
      <c r="M102" s="30">
        <f t="shared" si="26"/>
        <v>0</v>
      </c>
      <c r="N102" s="59">
        <f t="shared" si="20"/>
        <v>0</v>
      </c>
      <c r="O102" s="60">
        <f t="shared" si="21"/>
        <v>0</v>
      </c>
    </row>
    <row r="103" spans="1:15">
      <c r="A103" s="27">
        <v>98</v>
      </c>
      <c r="B103" s="28" t="s">
        <v>305</v>
      </c>
      <c r="C103" s="28"/>
      <c r="D103" s="28" t="s">
        <v>75</v>
      </c>
      <c r="E103" s="28">
        <v>7</v>
      </c>
      <c r="F103" s="29">
        <v>0</v>
      </c>
      <c r="G103" s="30">
        <f t="shared" si="22"/>
        <v>0</v>
      </c>
      <c r="H103" s="31"/>
      <c r="I103" s="58">
        <f t="shared" si="24"/>
        <v>0</v>
      </c>
      <c r="J103" s="54"/>
      <c r="K103" s="30">
        <f t="shared" si="25"/>
        <v>0</v>
      </c>
      <c r="L103" s="30"/>
      <c r="M103" s="30">
        <f t="shared" si="26"/>
        <v>0</v>
      </c>
      <c r="N103" s="59">
        <f t="shared" si="20"/>
        <v>0</v>
      </c>
      <c r="O103" s="60">
        <f t="shared" si="21"/>
        <v>0</v>
      </c>
    </row>
    <row r="104" spans="1:15">
      <c r="A104" s="27">
        <v>99</v>
      </c>
      <c r="B104" s="28" t="s">
        <v>306</v>
      </c>
      <c r="C104" s="28"/>
      <c r="D104" s="28" t="s">
        <v>32</v>
      </c>
      <c r="E104" s="28">
        <v>8</v>
      </c>
      <c r="F104" s="29">
        <v>0</v>
      </c>
      <c r="G104" s="30">
        <f t="shared" si="22"/>
        <v>0</v>
      </c>
      <c r="H104" s="31"/>
      <c r="I104" s="58">
        <f t="shared" si="24"/>
        <v>0</v>
      </c>
      <c r="J104" s="54"/>
      <c r="K104" s="30">
        <f t="shared" si="25"/>
        <v>0</v>
      </c>
      <c r="L104" s="30"/>
      <c r="M104" s="30">
        <f t="shared" si="26"/>
        <v>0</v>
      </c>
      <c r="N104" s="59">
        <f t="shared" si="20"/>
        <v>0</v>
      </c>
      <c r="O104" s="60">
        <f t="shared" si="21"/>
        <v>0</v>
      </c>
    </row>
    <row r="105" spans="1:15">
      <c r="A105" s="27"/>
      <c r="B105" s="28" t="s">
        <v>307</v>
      </c>
      <c r="C105" s="28"/>
      <c r="D105" s="28" t="s">
        <v>108</v>
      </c>
      <c r="E105" s="28">
        <v>45</v>
      </c>
      <c r="F105" s="29">
        <v>0</v>
      </c>
      <c r="G105" s="30">
        <f t="shared" si="22"/>
        <v>0</v>
      </c>
      <c r="H105" s="31">
        <v>1.5</v>
      </c>
      <c r="I105" s="58">
        <f t="shared" si="24"/>
        <v>67.5</v>
      </c>
      <c r="J105" s="54">
        <v>0.7</v>
      </c>
      <c r="K105" s="30">
        <f t="shared" si="25"/>
        <v>31.5</v>
      </c>
      <c r="L105" s="30"/>
      <c r="M105" s="30">
        <f t="shared" si="26"/>
        <v>0</v>
      </c>
      <c r="N105" s="59">
        <f t="shared" si="20"/>
        <v>0.8</v>
      </c>
      <c r="O105" s="60">
        <f t="shared" si="21"/>
        <v>36</v>
      </c>
    </row>
    <row r="106" spans="1:15">
      <c r="A106" s="27">
        <v>100</v>
      </c>
      <c r="B106" s="28" t="s">
        <v>307</v>
      </c>
      <c r="C106" s="28"/>
      <c r="D106" s="28" t="s">
        <v>108</v>
      </c>
      <c r="E106" s="28">
        <v>90</v>
      </c>
      <c r="F106" s="29">
        <v>1</v>
      </c>
      <c r="G106" s="30">
        <f t="shared" ref="G106:G136" si="27">E106*F106</f>
        <v>90</v>
      </c>
      <c r="H106" s="31"/>
      <c r="I106" s="58">
        <f t="shared" si="24"/>
        <v>0</v>
      </c>
      <c r="J106" s="54">
        <v>0.6</v>
      </c>
      <c r="K106" s="30">
        <f t="shared" si="25"/>
        <v>54</v>
      </c>
      <c r="L106" s="30"/>
      <c r="M106" s="30">
        <f t="shared" si="26"/>
        <v>0</v>
      </c>
      <c r="N106" s="59">
        <f t="shared" si="20"/>
        <v>0.4</v>
      </c>
      <c r="O106" s="60">
        <f t="shared" si="21"/>
        <v>36</v>
      </c>
    </row>
    <row r="107" spans="1:15">
      <c r="A107" s="27">
        <v>101</v>
      </c>
      <c r="B107" s="28" t="s">
        <v>308</v>
      </c>
      <c r="C107" s="28"/>
      <c r="D107" s="28" t="s">
        <v>108</v>
      </c>
      <c r="E107" s="28">
        <v>95</v>
      </c>
      <c r="F107" s="29">
        <v>0.5</v>
      </c>
      <c r="G107" s="30">
        <f t="shared" si="27"/>
        <v>47.5</v>
      </c>
      <c r="H107" s="31"/>
      <c r="I107" s="58">
        <f t="shared" si="24"/>
        <v>0</v>
      </c>
      <c r="J107" s="54">
        <v>0.1</v>
      </c>
      <c r="K107" s="30">
        <f t="shared" si="25"/>
        <v>9.5</v>
      </c>
      <c r="L107" s="30"/>
      <c r="M107" s="30">
        <f t="shared" si="26"/>
        <v>0</v>
      </c>
      <c r="N107" s="59">
        <f t="shared" si="20"/>
        <v>0.4</v>
      </c>
      <c r="O107" s="60">
        <f t="shared" si="21"/>
        <v>38</v>
      </c>
    </row>
    <row r="108" spans="1:15">
      <c r="A108" s="27">
        <v>102</v>
      </c>
      <c r="B108" s="28" t="s">
        <v>309</v>
      </c>
      <c r="C108" s="28"/>
      <c r="D108" s="28" t="s">
        <v>108</v>
      </c>
      <c r="E108" s="28">
        <v>45</v>
      </c>
      <c r="F108" s="29">
        <v>0.5</v>
      </c>
      <c r="G108" s="30">
        <f t="shared" si="27"/>
        <v>22.5</v>
      </c>
      <c r="H108" s="31"/>
      <c r="I108" s="58">
        <f t="shared" si="24"/>
        <v>0</v>
      </c>
      <c r="J108" s="54"/>
      <c r="K108" s="30">
        <f t="shared" si="25"/>
        <v>0</v>
      </c>
      <c r="L108" s="30"/>
      <c r="M108" s="30">
        <f t="shared" si="26"/>
        <v>0</v>
      </c>
      <c r="N108" s="59">
        <f t="shared" si="20"/>
        <v>0.5</v>
      </c>
      <c r="O108" s="60">
        <f t="shared" si="21"/>
        <v>22.5</v>
      </c>
    </row>
    <row r="109" spans="1:15">
      <c r="A109" s="27">
        <v>103</v>
      </c>
      <c r="B109" s="28" t="s">
        <v>310</v>
      </c>
      <c r="C109" s="28" t="s">
        <v>311</v>
      </c>
      <c r="D109" s="28" t="s">
        <v>85</v>
      </c>
      <c r="E109" s="28">
        <v>8.75</v>
      </c>
      <c r="F109" s="29">
        <v>15</v>
      </c>
      <c r="G109" s="30">
        <f t="shared" si="27"/>
        <v>131.25</v>
      </c>
      <c r="H109" s="31"/>
      <c r="I109" s="58">
        <f t="shared" ref="I109:I145" si="28">H109*E109</f>
        <v>0</v>
      </c>
      <c r="J109" s="54">
        <v>6</v>
      </c>
      <c r="K109" s="30">
        <f t="shared" ref="K109:K145" si="29">E109*J109</f>
        <v>52.5</v>
      </c>
      <c r="L109" s="30"/>
      <c r="M109" s="30">
        <f t="shared" ref="M109:M145" si="30">L109*E109</f>
        <v>0</v>
      </c>
      <c r="N109" s="59">
        <f t="shared" ref="N109:N145" si="31">F109+H109-J109</f>
        <v>9</v>
      </c>
      <c r="O109" s="60">
        <f t="shared" ref="O109:O145" si="32">N109*E109</f>
        <v>78.75</v>
      </c>
    </row>
    <row r="110" spans="1:15">
      <c r="A110" s="27">
        <v>104</v>
      </c>
      <c r="B110" s="28" t="s">
        <v>312</v>
      </c>
      <c r="C110" s="28" t="s">
        <v>205</v>
      </c>
      <c r="D110" s="28" t="s">
        <v>85</v>
      </c>
      <c r="E110" s="28">
        <v>8.9</v>
      </c>
      <c r="F110" s="29">
        <v>5</v>
      </c>
      <c r="G110" s="30">
        <f t="shared" si="27"/>
        <v>44.5</v>
      </c>
      <c r="H110" s="31">
        <v>12</v>
      </c>
      <c r="I110" s="58">
        <f t="shared" si="28"/>
        <v>106.8</v>
      </c>
      <c r="J110" s="54">
        <v>11</v>
      </c>
      <c r="K110" s="30">
        <f t="shared" si="29"/>
        <v>97.9</v>
      </c>
      <c r="L110" s="67"/>
      <c r="M110" s="30">
        <f t="shared" si="30"/>
        <v>0</v>
      </c>
      <c r="N110" s="59">
        <f t="shared" si="31"/>
        <v>6</v>
      </c>
      <c r="O110" s="60">
        <f t="shared" si="32"/>
        <v>53.4</v>
      </c>
    </row>
    <row r="111" spans="1:15">
      <c r="A111" s="27">
        <v>105</v>
      </c>
      <c r="B111" s="28" t="s">
        <v>313</v>
      </c>
      <c r="C111" s="28" t="s">
        <v>205</v>
      </c>
      <c r="D111" s="28" t="s">
        <v>63</v>
      </c>
      <c r="E111" s="28">
        <v>7.33</v>
      </c>
      <c r="F111" s="29">
        <v>0</v>
      </c>
      <c r="G111" s="30">
        <f t="shared" si="27"/>
        <v>0</v>
      </c>
      <c r="H111" s="31"/>
      <c r="I111" s="58">
        <f t="shared" si="28"/>
        <v>0</v>
      </c>
      <c r="J111" s="54"/>
      <c r="K111" s="30">
        <f t="shared" si="29"/>
        <v>0</v>
      </c>
      <c r="L111" s="68"/>
      <c r="M111" s="30">
        <f t="shared" si="30"/>
        <v>0</v>
      </c>
      <c r="N111" s="59">
        <f t="shared" si="31"/>
        <v>0</v>
      </c>
      <c r="O111" s="60">
        <f t="shared" si="32"/>
        <v>0</v>
      </c>
    </row>
    <row r="112" spans="1:15">
      <c r="A112" s="27">
        <v>106</v>
      </c>
      <c r="B112" s="28" t="s">
        <v>314</v>
      </c>
      <c r="C112" s="28" t="s">
        <v>205</v>
      </c>
      <c r="D112" s="28" t="s">
        <v>85</v>
      </c>
      <c r="E112" s="28">
        <v>6.5</v>
      </c>
      <c r="F112" s="29">
        <v>8</v>
      </c>
      <c r="G112" s="30">
        <f t="shared" si="27"/>
        <v>52</v>
      </c>
      <c r="H112" s="31"/>
      <c r="I112" s="58">
        <f t="shared" si="28"/>
        <v>0</v>
      </c>
      <c r="J112" s="54">
        <v>2</v>
      </c>
      <c r="K112" s="30">
        <f t="shared" si="29"/>
        <v>13</v>
      </c>
      <c r="L112" s="68"/>
      <c r="M112" s="30">
        <f t="shared" si="30"/>
        <v>0</v>
      </c>
      <c r="N112" s="59">
        <f t="shared" si="31"/>
        <v>6</v>
      </c>
      <c r="O112" s="60">
        <f t="shared" si="32"/>
        <v>39</v>
      </c>
    </row>
    <row r="113" spans="1:15">
      <c r="A113" s="27">
        <v>107</v>
      </c>
      <c r="B113" s="28" t="s">
        <v>315</v>
      </c>
      <c r="C113" s="28" t="s">
        <v>260</v>
      </c>
      <c r="D113" s="28" t="s">
        <v>63</v>
      </c>
      <c r="E113" s="28">
        <v>20</v>
      </c>
      <c r="F113" s="29">
        <v>5</v>
      </c>
      <c r="G113" s="30">
        <f t="shared" si="27"/>
        <v>100</v>
      </c>
      <c r="H113" s="31"/>
      <c r="I113" s="58">
        <f t="shared" si="28"/>
        <v>0</v>
      </c>
      <c r="J113" s="54">
        <v>3</v>
      </c>
      <c r="K113" s="30">
        <f t="shared" si="29"/>
        <v>60</v>
      </c>
      <c r="L113" s="67"/>
      <c r="M113" s="30">
        <f t="shared" si="30"/>
        <v>0</v>
      </c>
      <c r="N113" s="59">
        <f t="shared" si="31"/>
        <v>2</v>
      </c>
      <c r="O113" s="60">
        <f t="shared" si="32"/>
        <v>40</v>
      </c>
    </row>
    <row r="114" spans="1:15">
      <c r="A114" s="27">
        <v>108</v>
      </c>
      <c r="B114" s="28" t="s">
        <v>316</v>
      </c>
      <c r="C114" s="28" t="s">
        <v>205</v>
      </c>
      <c r="D114" s="28" t="s">
        <v>63</v>
      </c>
      <c r="E114" s="28">
        <v>5.416</v>
      </c>
      <c r="F114" s="29">
        <v>0</v>
      </c>
      <c r="G114" s="30">
        <f t="shared" si="27"/>
        <v>0</v>
      </c>
      <c r="H114" s="31"/>
      <c r="I114" s="58">
        <f t="shared" si="28"/>
        <v>0</v>
      </c>
      <c r="J114" s="54"/>
      <c r="K114" s="30">
        <f t="shared" si="29"/>
        <v>0</v>
      </c>
      <c r="L114" s="30"/>
      <c r="M114" s="30">
        <f t="shared" si="30"/>
        <v>0</v>
      </c>
      <c r="N114" s="59">
        <f t="shared" si="31"/>
        <v>0</v>
      </c>
      <c r="O114" s="60">
        <f t="shared" si="32"/>
        <v>0</v>
      </c>
    </row>
    <row r="115" spans="1:15">
      <c r="A115" s="27">
        <v>109</v>
      </c>
      <c r="B115" s="28" t="s">
        <v>317</v>
      </c>
      <c r="C115" s="28" t="s">
        <v>205</v>
      </c>
      <c r="D115" s="28" t="s">
        <v>63</v>
      </c>
      <c r="E115" s="28">
        <v>4.083</v>
      </c>
      <c r="F115" s="29">
        <v>0</v>
      </c>
      <c r="G115" s="30">
        <f t="shared" si="27"/>
        <v>0</v>
      </c>
      <c r="H115" s="31"/>
      <c r="I115" s="58">
        <f t="shared" si="28"/>
        <v>0</v>
      </c>
      <c r="J115" s="54"/>
      <c r="K115" s="30">
        <f t="shared" si="29"/>
        <v>0</v>
      </c>
      <c r="L115" s="30"/>
      <c r="M115" s="30">
        <f t="shared" si="30"/>
        <v>0</v>
      </c>
      <c r="N115" s="59">
        <f t="shared" si="31"/>
        <v>0</v>
      </c>
      <c r="O115" s="60">
        <f t="shared" si="32"/>
        <v>0</v>
      </c>
    </row>
    <row r="116" spans="1:15">
      <c r="A116" s="27">
        <v>110</v>
      </c>
      <c r="B116" s="28" t="s">
        <v>318</v>
      </c>
      <c r="C116" s="28" t="s">
        <v>273</v>
      </c>
      <c r="D116" s="28" t="s">
        <v>32</v>
      </c>
      <c r="E116" s="28">
        <v>2.5</v>
      </c>
      <c r="F116" s="29">
        <v>0</v>
      </c>
      <c r="G116" s="30">
        <f t="shared" si="27"/>
        <v>0</v>
      </c>
      <c r="H116" s="31"/>
      <c r="I116" s="58">
        <f t="shared" si="28"/>
        <v>0</v>
      </c>
      <c r="J116" s="54"/>
      <c r="K116" s="30">
        <f t="shared" si="29"/>
        <v>0</v>
      </c>
      <c r="L116" s="30"/>
      <c r="M116" s="30">
        <f t="shared" si="30"/>
        <v>0</v>
      </c>
      <c r="N116" s="59">
        <f t="shared" si="31"/>
        <v>0</v>
      </c>
      <c r="O116" s="60">
        <f t="shared" si="32"/>
        <v>0</v>
      </c>
    </row>
    <row r="117" spans="1:15">
      <c r="A117" s="27">
        <v>111</v>
      </c>
      <c r="B117" s="28" t="s">
        <v>319</v>
      </c>
      <c r="C117" s="28" t="s">
        <v>320</v>
      </c>
      <c r="D117" s="28" t="s">
        <v>63</v>
      </c>
      <c r="E117" s="28">
        <v>10.41666</v>
      </c>
      <c r="F117" s="29">
        <v>10</v>
      </c>
      <c r="G117" s="30">
        <f t="shared" si="27"/>
        <v>104.1666</v>
      </c>
      <c r="H117" s="31"/>
      <c r="I117" s="58">
        <f t="shared" si="28"/>
        <v>0</v>
      </c>
      <c r="J117" s="54">
        <v>1</v>
      </c>
      <c r="K117" s="30">
        <f t="shared" si="29"/>
        <v>10.41666</v>
      </c>
      <c r="L117" s="30"/>
      <c r="M117" s="30">
        <f t="shared" si="30"/>
        <v>0</v>
      </c>
      <c r="N117" s="59">
        <f t="shared" si="31"/>
        <v>9</v>
      </c>
      <c r="O117" s="60">
        <f t="shared" si="32"/>
        <v>93.74994</v>
      </c>
    </row>
    <row r="118" spans="1:15">
      <c r="A118" s="27">
        <v>112</v>
      </c>
      <c r="B118" s="28" t="s">
        <v>321</v>
      </c>
      <c r="C118" s="28"/>
      <c r="D118" s="28" t="s">
        <v>108</v>
      </c>
      <c r="E118" s="28">
        <v>45</v>
      </c>
      <c r="F118" s="29">
        <v>0</v>
      </c>
      <c r="G118" s="30">
        <f t="shared" si="27"/>
        <v>0</v>
      </c>
      <c r="H118" s="31"/>
      <c r="I118" s="58">
        <f t="shared" si="28"/>
        <v>0</v>
      </c>
      <c r="J118" s="54"/>
      <c r="K118" s="30">
        <f t="shared" si="29"/>
        <v>0</v>
      </c>
      <c r="L118" s="30"/>
      <c r="M118" s="30">
        <f t="shared" si="30"/>
        <v>0</v>
      </c>
      <c r="N118" s="59">
        <f t="shared" si="31"/>
        <v>0</v>
      </c>
      <c r="O118" s="60">
        <f t="shared" si="32"/>
        <v>0</v>
      </c>
    </row>
    <row r="119" spans="1:15">
      <c r="A119" s="27">
        <v>113</v>
      </c>
      <c r="B119" s="28" t="s">
        <v>322</v>
      </c>
      <c r="C119" s="28" t="s">
        <v>323</v>
      </c>
      <c r="D119" s="28" t="s">
        <v>65</v>
      </c>
      <c r="E119" s="28">
        <v>19.6</v>
      </c>
      <c r="F119" s="29">
        <v>0</v>
      </c>
      <c r="G119" s="30">
        <f t="shared" si="27"/>
        <v>0</v>
      </c>
      <c r="H119" s="31"/>
      <c r="I119" s="58">
        <f t="shared" si="28"/>
        <v>0</v>
      </c>
      <c r="J119" s="54"/>
      <c r="K119" s="30">
        <f t="shared" si="29"/>
        <v>0</v>
      </c>
      <c r="L119" s="30"/>
      <c r="M119" s="30">
        <f t="shared" si="30"/>
        <v>0</v>
      </c>
      <c r="N119" s="59">
        <f t="shared" si="31"/>
        <v>0</v>
      </c>
      <c r="O119" s="60">
        <f t="shared" si="32"/>
        <v>0</v>
      </c>
    </row>
    <row r="120" spans="1:15">
      <c r="A120" s="27">
        <v>114</v>
      </c>
      <c r="B120" s="28" t="s">
        <v>322</v>
      </c>
      <c r="C120" s="28" t="s">
        <v>323</v>
      </c>
      <c r="D120" s="28" t="s">
        <v>65</v>
      </c>
      <c r="E120" s="28">
        <v>10.5</v>
      </c>
      <c r="F120" s="29">
        <v>8</v>
      </c>
      <c r="G120" s="30">
        <f t="shared" si="27"/>
        <v>84</v>
      </c>
      <c r="H120" s="31"/>
      <c r="I120" s="69">
        <f t="shared" si="28"/>
        <v>0</v>
      </c>
      <c r="J120" s="54">
        <v>4</v>
      </c>
      <c r="K120" s="30">
        <f t="shared" si="29"/>
        <v>42</v>
      </c>
      <c r="L120" s="30"/>
      <c r="M120" s="30">
        <f t="shared" si="30"/>
        <v>0</v>
      </c>
      <c r="N120" s="59">
        <f t="shared" si="31"/>
        <v>4</v>
      </c>
      <c r="O120" s="60">
        <f t="shared" si="32"/>
        <v>42</v>
      </c>
    </row>
    <row r="121" spans="1:15">
      <c r="A121" s="27">
        <v>115</v>
      </c>
      <c r="B121" s="28" t="s">
        <v>324</v>
      </c>
      <c r="C121" s="28" t="s">
        <v>268</v>
      </c>
      <c r="D121" s="28" t="s">
        <v>85</v>
      </c>
      <c r="E121" s="28">
        <v>25</v>
      </c>
      <c r="F121" s="29">
        <v>0</v>
      </c>
      <c r="G121" s="30">
        <f t="shared" si="27"/>
        <v>0</v>
      </c>
      <c r="H121" s="31"/>
      <c r="I121" s="58">
        <f t="shared" si="28"/>
        <v>0</v>
      </c>
      <c r="J121" s="54"/>
      <c r="K121" s="30">
        <f t="shared" si="29"/>
        <v>0</v>
      </c>
      <c r="L121" s="30"/>
      <c r="M121" s="30">
        <f t="shared" si="30"/>
        <v>0</v>
      </c>
      <c r="N121" s="59">
        <f t="shared" si="31"/>
        <v>0</v>
      </c>
      <c r="O121" s="60">
        <f t="shared" si="32"/>
        <v>0</v>
      </c>
    </row>
    <row r="122" spans="1:15">
      <c r="A122" s="27">
        <v>116</v>
      </c>
      <c r="B122" s="28" t="s">
        <v>325</v>
      </c>
      <c r="C122" s="28" t="s">
        <v>326</v>
      </c>
      <c r="D122" s="28" t="s">
        <v>85</v>
      </c>
      <c r="E122" s="28">
        <v>25</v>
      </c>
      <c r="F122" s="29">
        <v>0</v>
      </c>
      <c r="G122" s="30">
        <f t="shared" si="27"/>
        <v>0</v>
      </c>
      <c r="H122" s="31"/>
      <c r="I122" s="58">
        <f t="shared" si="28"/>
        <v>0</v>
      </c>
      <c r="J122" s="54"/>
      <c r="K122" s="30">
        <f t="shared" si="29"/>
        <v>0</v>
      </c>
      <c r="L122" s="30"/>
      <c r="M122" s="30">
        <f t="shared" si="30"/>
        <v>0</v>
      </c>
      <c r="N122" s="59">
        <f t="shared" si="31"/>
        <v>0</v>
      </c>
      <c r="O122" s="60">
        <f t="shared" si="32"/>
        <v>0</v>
      </c>
    </row>
    <row r="123" spans="1:15">
      <c r="A123" s="27">
        <v>117</v>
      </c>
      <c r="B123" s="28" t="s">
        <v>327</v>
      </c>
      <c r="C123" s="28"/>
      <c r="D123" s="28" t="s">
        <v>108</v>
      </c>
      <c r="E123" s="28">
        <v>13</v>
      </c>
      <c r="F123" s="29">
        <v>4</v>
      </c>
      <c r="G123" s="30">
        <f t="shared" si="27"/>
        <v>52</v>
      </c>
      <c r="H123" s="31">
        <v>5</v>
      </c>
      <c r="I123" s="58">
        <f t="shared" si="28"/>
        <v>65</v>
      </c>
      <c r="J123" s="54">
        <v>4</v>
      </c>
      <c r="K123" s="30">
        <f t="shared" si="29"/>
        <v>52</v>
      </c>
      <c r="L123" s="30"/>
      <c r="M123" s="30">
        <f t="shared" si="30"/>
        <v>0</v>
      </c>
      <c r="N123" s="59">
        <f t="shared" si="31"/>
        <v>5</v>
      </c>
      <c r="O123" s="60">
        <f t="shared" si="32"/>
        <v>65</v>
      </c>
    </row>
    <row r="124" spans="1:15">
      <c r="A124" s="27">
        <v>118</v>
      </c>
      <c r="B124" s="28" t="s">
        <v>328</v>
      </c>
      <c r="C124" s="28"/>
      <c r="D124" s="28" t="s">
        <v>108</v>
      </c>
      <c r="E124" s="28">
        <v>5</v>
      </c>
      <c r="F124" s="29">
        <v>6</v>
      </c>
      <c r="G124" s="30">
        <f t="shared" si="27"/>
        <v>30</v>
      </c>
      <c r="H124" s="31"/>
      <c r="I124" s="58">
        <f t="shared" si="28"/>
        <v>0</v>
      </c>
      <c r="J124" s="54">
        <v>3.7</v>
      </c>
      <c r="K124" s="30">
        <f t="shared" si="29"/>
        <v>18.5</v>
      </c>
      <c r="L124" s="30"/>
      <c r="M124" s="30">
        <f t="shared" si="30"/>
        <v>0</v>
      </c>
      <c r="N124" s="59">
        <f t="shared" si="31"/>
        <v>2.3</v>
      </c>
      <c r="O124" s="60">
        <f t="shared" si="32"/>
        <v>11.5</v>
      </c>
    </row>
    <row r="125" spans="1:15">
      <c r="A125" s="27">
        <v>119</v>
      </c>
      <c r="B125" s="28" t="s">
        <v>329</v>
      </c>
      <c r="C125" s="28"/>
      <c r="D125" s="28" t="s">
        <v>108</v>
      </c>
      <c r="E125" s="28">
        <v>8</v>
      </c>
      <c r="F125" s="29">
        <v>0</v>
      </c>
      <c r="G125" s="30">
        <f t="shared" si="27"/>
        <v>0</v>
      </c>
      <c r="H125" s="31">
        <v>10</v>
      </c>
      <c r="I125" s="58">
        <f t="shared" si="28"/>
        <v>80</v>
      </c>
      <c r="J125" s="54"/>
      <c r="K125" s="30">
        <f t="shared" si="29"/>
        <v>0</v>
      </c>
      <c r="L125" s="30"/>
      <c r="M125" s="30">
        <f t="shared" si="30"/>
        <v>0</v>
      </c>
      <c r="N125" s="59">
        <f t="shared" si="31"/>
        <v>10</v>
      </c>
      <c r="O125" s="60">
        <f t="shared" si="32"/>
        <v>80</v>
      </c>
    </row>
    <row r="126" spans="1:15">
      <c r="A126" s="27">
        <v>120</v>
      </c>
      <c r="B126" s="28" t="s">
        <v>330</v>
      </c>
      <c r="C126" s="28"/>
      <c r="D126" s="28" t="s">
        <v>108</v>
      </c>
      <c r="E126" s="28">
        <v>95</v>
      </c>
      <c r="F126" s="29">
        <v>0.9</v>
      </c>
      <c r="G126" s="30">
        <f t="shared" si="27"/>
        <v>85.5</v>
      </c>
      <c r="H126" s="31"/>
      <c r="I126" s="58">
        <f t="shared" si="28"/>
        <v>0</v>
      </c>
      <c r="J126" s="54">
        <v>0.5</v>
      </c>
      <c r="K126" s="30">
        <f t="shared" si="29"/>
        <v>47.5</v>
      </c>
      <c r="L126" s="30"/>
      <c r="M126" s="30">
        <f t="shared" si="30"/>
        <v>0</v>
      </c>
      <c r="N126" s="59">
        <f t="shared" si="31"/>
        <v>0.4</v>
      </c>
      <c r="O126" s="60">
        <f t="shared" si="32"/>
        <v>38</v>
      </c>
    </row>
    <row r="127" spans="1:15">
      <c r="A127" s="27">
        <v>121</v>
      </c>
      <c r="B127" s="28" t="s">
        <v>331</v>
      </c>
      <c r="C127" s="28"/>
      <c r="D127" s="28" t="s">
        <v>108</v>
      </c>
      <c r="E127" s="28">
        <v>45</v>
      </c>
      <c r="F127" s="29">
        <v>1.4</v>
      </c>
      <c r="G127" s="30">
        <f t="shared" si="27"/>
        <v>63</v>
      </c>
      <c r="H127" s="31"/>
      <c r="I127" s="58">
        <f t="shared" si="28"/>
        <v>0</v>
      </c>
      <c r="J127" s="54">
        <v>0.6</v>
      </c>
      <c r="K127" s="30">
        <f t="shared" si="29"/>
        <v>27</v>
      </c>
      <c r="L127" s="30"/>
      <c r="M127" s="30">
        <f t="shared" si="30"/>
        <v>0</v>
      </c>
      <c r="N127" s="59">
        <f t="shared" si="31"/>
        <v>0.8</v>
      </c>
      <c r="O127" s="60">
        <f t="shared" si="32"/>
        <v>36</v>
      </c>
    </row>
    <row r="128" spans="1:15">
      <c r="A128" s="27">
        <v>122</v>
      </c>
      <c r="B128" s="28" t="s">
        <v>332</v>
      </c>
      <c r="C128" s="28"/>
      <c r="D128" s="28" t="s">
        <v>65</v>
      </c>
      <c r="E128" s="28">
        <v>25</v>
      </c>
      <c r="F128" s="29">
        <v>0</v>
      </c>
      <c r="G128" s="30">
        <f t="shared" si="27"/>
        <v>0</v>
      </c>
      <c r="H128" s="31">
        <v>1</v>
      </c>
      <c r="I128" s="58">
        <f t="shared" si="28"/>
        <v>25</v>
      </c>
      <c r="J128" s="54"/>
      <c r="K128" s="30">
        <f t="shared" si="29"/>
        <v>0</v>
      </c>
      <c r="L128" s="30"/>
      <c r="M128" s="30">
        <f t="shared" si="30"/>
        <v>0</v>
      </c>
      <c r="N128" s="59">
        <f t="shared" si="31"/>
        <v>1</v>
      </c>
      <c r="O128" s="60">
        <f t="shared" si="32"/>
        <v>25</v>
      </c>
    </row>
    <row r="129" spans="1:15">
      <c r="A129" s="27">
        <v>123</v>
      </c>
      <c r="B129" s="28" t="s">
        <v>333</v>
      </c>
      <c r="C129" s="28" t="s">
        <v>287</v>
      </c>
      <c r="D129" s="28" t="s">
        <v>287</v>
      </c>
      <c r="E129" s="28">
        <v>13</v>
      </c>
      <c r="F129" s="29">
        <v>1</v>
      </c>
      <c r="G129" s="30">
        <f t="shared" si="27"/>
        <v>13</v>
      </c>
      <c r="H129" s="31"/>
      <c r="I129" s="58">
        <f t="shared" si="28"/>
        <v>0</v>
      </c>
      <c r="J129" s="54">
        <v>1</v>
      </c>
      <c r="K129" s="30">
        <f t="shared" si="29"/>
        <v>13</v>
      </c>
      <c r="L129" s="30"/>
      <c r="M129" s="30">
        <f t="shared" si="30"/>
        <v>0</v>
      </c>
      <c r="N129" s="59">
        <f t="shared" si="31"/>
        <v>0</v>
      </c>
      <c r="O129" s="60">
        <f t="shared" si="32"/>
        <v>0</v>
      </c>
    </row>
    <row r="130" spans="1:15">
      <c r="A130" s="27">
        <v>124</v>
      </c>
      <c r="B130" s="28" t="s">
        <v>333</v>
      </c>
      <c r="C130" s="28"/>
      <c r="D130" s="28"/>
      <c r="E130" s="28">
        <v>12.3</v>
      </c>
      <c r="F130" s="29">
        <v>4.6</v>
      </c>
      <c r="G130" s="30">
        <f t="shared" si="27"/>
        <v>56.58</v>
      </c>
      <c r="H130" s="31"/>
      <c r="I130" s="58">
        <f t="shared" si="28"/>
        <v>0</v>
      </c>
      <c r="J130" s="54">
        <v>1.7</v>
      </c>
      <c r="K130" s="30">
        <f t="shared" si="29"/>
        <v>20.91</v>
      </c>
      <c r="L130" s="30"/>
      <c r="M130" s="30">
        <f t="shared" si="30"/>
        <v>0</v>
      </c>
      <c r="N130" s="59">
        <f t="shared" si="31"/>
        <v>2.9</v>
      </c>
      <c r="O130" s="60">
        <f t="shared" si="32"/>
        <v>35.67</v>
      </c>
    </row>
    <row r="131" spans="1:15">
      <c r="A131" s="27">
        <v>125</v>
      </c>
      <c r="B131" s="28" t="s">
        <v>334</v>
      </c>
      <c r="C131" s="28" t="s">
        <v>287</v>
      </c>
      <c r="D131" s="28" t="s">
        <v>287</v>
      </c>
      <c r="E131" s="28">
        <v>30</v>
      </c>
      <c r="F131" s="29">
        <v>0</v>
      </c>
      <c r="G131" s="30">
        <f t="shared" si="27"/>
        <v>0</v>
      </c>
      <c r="H131" s="31"/>
      <c r="I131" s="58">
        <f t="shared" si="28"/>
        <v>0</v>
      </c>
      <c r="J131" s="54"/>
      <c r="K131" s="30">
        <f t="shared" si="29"/>
        <v>0</v>
      </c>
      <c r="L131" s="30"/>
      <c r="M131" s="30">
        <f t="shared" si="30"/>
        <v>0</v>
      </c>
      <c r="N131" s="59">
        <f t="shared" si="31"/>
        <v>0</v>
      </c>
      <c r="O131" s="60">
        <f t="shared" si="32"/>
        <v>0</v>
      </c>
    </row>
    <row r="132" spans="1:15">
      <c r="A132" s="27">
        <v>126</v>
      </c>
      <c r="B132" s="28" t="s">
        <v>334</v>
      </c>
      <c r="C132" s="28"/>
      <c r="D132" s="28" t="s">
        <v>287</v>
      </c>
      <c r="E132" s="28">
        <v>40</v>
      </c>
      <c r="F132" s="29">
        <v>0</v>
      </c>
      <c r="G132" s="30">
        <f t="shared" si="27"/>
        <v>0</v>
      </c>
      <c r="H132" s="31"/>
      <c r="I132" s="58">
        <f t="shared" si="28"/>
        <v>0</v>
      </c>
      <c r="J132" s="54"/>
      <c r="K132" s="30">
        <f t="shared" si="29"/>
        <v>0</v>
      </c>
      <c r="L132" s="30"/>
      <c r="M132" s="30">
        <f t="shared" si="30"/>
        <v>0</v>
      </c>
      <c r="N132" s="59">
        <f t="shared" si="31"/>
        <v>0</v>
      </c>
      <c r="O132" s="60">
        <f t="shared" si="32"/>
        <v>0</v>
      </c>
    </row>
    <row r="133" spans="1:15">
      <c r="A133" s="27">
        <v>127</v>
      </c>
      <c r="B133" s="28" t="s">
        <v>335</v>
      </c>
      <c r="C133" s="28"/>
      <c r="D133" s="28" t="s">
        <v>85</v>
      </c>
      <c r="E133" s="28">
        <v>18.5</v>
      </c>
      <c r="F133" s="29">
        <v>0</v>
      </c>
      <c r="G133" s="30">
        <f t="shared" si="27"/>
        <v>0</v>
      </c>
      <c r="H133" s="31">
        <v>2</v>
      </c>
      <c r="I133" s="58">
        <f t="shared" si="28"/>
        <v>37</v>
      </c>
      <c r="J133" s="54"/>
      <c r="K133" s="30">
        <f t="shared" si="29"/>
        <v>0</v>
      </c>
      <c r="L133" s="30"/>
      <c r="M133" s="30">
        <f t="shared" si="30"/>
        <v>0</v>
      </c>
      <c r="N133" s="59">
        <f t="shared" si="31"/>
        <v>2</v>
      </c>
      <c r="O133" s="60">
        <f t="shared" si="32"/>
        <v>37</v>
      </c>
    </row>
    <row r="134" spans="1:15">
      <c r="A134" s="27">
        <v>128</v>
      </c>
      <c r="B134" s="28" t="s">
        <v>336</v>
      </c>
      <c r="C134" s="28"/>
      <c r="D134" s="28" t="s">
        <v>85</v>
      </c>
      <c r="E134" s="28">
        <v>18.5</v>
      </c>
      <c r="F134" s="29">
        <v>0</v>
      </c>
      <c r="G134" s="30">
        <f t="shared" si="27"/>
        <v>0</v>
      </c>
      <c r="H134" s="31"/>
      <c r="I134" s="58">
        <f t="shared" si="28"/>
        <v>0</v>
      </c>
      <c r="J134" s="54"/>
      <c r="K134" s="30">
        <f t="shared" si="29"/>
        <v>0</v>
      </c>
      <c r="L134" s="30"/>
      <c r="M134" s="30">
        <f t="shared" si="30"/>
        <v>0</v>
      </c>
      <c r="N134" s="59">
        <f t="shared" si="31"/>
        <v>0</v>
      </c>
      <c r="O134" s="60">
        <f t="shared" si="32"/>
        <v>0</v>
      </c>
    </row>
    <row r="135" spans="1:15">
      <c r="A135" s="27">
        <v>129</v>
      </c>
      <c r="B135" s="28" t="s">
        <v>337</v>
      </c>
      <c r="C135" s="28"/>
      <c r="D135" s="28" t="s">
        <v>287</v>
      </c>
      <c r="E135" s="28">
        <v>140</v>
      </c>
      <c r="F135" s="29">
        <v>0</v>
      </c>
      <c r="G135" s="30">
        <f t="shared" si="27"/>
        <v>0</v>
      </c>
      <c r="H135" s="31"/>
      <c r="I135" s="58">
        <f t="shared" si="28"/>
        <v>0</v>
      </c>
      <c r="J135" s="54"/>
      <c r="K135" s="30">
        <f t="shared" si="29"/>
        <v>0</v>
      </c>
      <c r="L135" s="30"/>
      <c r="M135" s="30">
        <f t="shared" si="30"/>
        <v>0</v>
      </c>
      <c r="N135" s="59">
        <f t="shared" si="31"/>
        <v>0</v>
      </c>
      <c r="O135" s="60">
        <f t="shared" si="32"/>
        <v>0</v>
      </c>
    </row>
    <row r="136" spans="1:15">
      <c r="A136" s="27">
        <v>130</v>
      </c>
      <c r="B136" s="28" t="s">
        <v>338</v>
      </c>
      <c r="C136" s="28"/>
      <c r="D136" s="28" t="s">
        <v>27</v>
      </c>
      <c r="E136" s="28">
        <v>120</v>
      </c>
      <c r="F136" s="29">
        <v>1</v>
      </c>
      <c r="G136" s="30">
        <f t="shared" si="27"/>
        <v>120</v>
      </c>
      <c r="H136" s="31"/>
      <c r="I136" s="58">
        <f t="shared" si="28"/>
        <v>0</v>
      </c>
      <c r="J136" s="54">
        <v>0.5</v>
      </c>
      <c r="K136" s="30">
        <f t="shared" si="29"/>
        <v>60</v>
      </c>
      <c r="L136" s="30"/>
      <c r="M136" s="30">
        <f t="shared" si="30"/>
        <v>0</v>
      </c>
      <c r="N136" s="59">
        <f t="shared" si="31"/>
        <v>0.5</v>
      </c>
      <c r="O136" s="60">
        <f t="shared" si="32"/>
        <v>60</v>
      </c>
    </row>
    <row r="137" spans="1:15">
      <c r="A137" s="27">
        <v>132</v>
      </c>
      <c r="B137" s="28" t="s">
        <v>339</v>
      </c>
      <c r="C137" s="28"/>
      <c r="D137" s="28" t="s">
        <v>108</v>
      </c>
      <c r="E137" s="28">
        <v>11</v>
      </c>
      <c r="F137" s="29">
        <v>8</v>
      </c>
      <c r="G137" s="30">
        <f t="shared" ref="G137:G166" si="33">E137*F137</f>
        <v>88</v>
      </c>
      <c r="H137" s="31"/>
      <c r="I137" s="58">
        <f t="shared" si="28"/>
        <v>0</v>
      </c>
      <c r="J137" s="54">
        <v>0.5</v>
      </c>
      <c r="K137" s="30">
        <f t="shared" si="29"/>
        <v>5.5</v>
      </c>
      <c r="L137" s="30"/>
      <c r="M137" s="30">
        <f t="shared" si="30"/>
        <v>0</v>
      </c>
      <c r="N137" s="59">
        <f t="shared" si="31"/>
        <v>7.5</v>
      </c>
      <c r="O137" s="60">
        <f t="shared" si="32"/>
        <v>82.5</v>
      </c>
    </row>
    <row r="138" spans="1:15">
      <c r="A138" s="27">
        <v>133</v>
      </c>
      <c r="B138" s="28" t="s">
        <v>340</v>
      </c>
      <c r="C138" s="28" t="s">
        <v>341</v>
      </c>
      <c r="D138" s="28" t="s">
        <v>32</v>
      </c>
      <c r="E138" s="28">
        <v>1.5</v>
      </c>
      <c r="F138" s="29">
        <v>0</v>
      </c>
      <c r="G138" s="30">
        <f t="shared" si="33"/>
        <v>0</v>
      </c>
      <c r="H138" s="31"/>
      <c r="I138" s="58">
        <f t="shared" si="28"/>
        <v>0</v>
      </c>
      <c r="J138" s="54"/>
      <c r="K138" s="30">
        <f t="shared" si="29"/>
        <v>0</v>
      </c>
      <c r="L138" s="30"/>
      <c r="M138" s="30">
        <f t="shared" si="30"/>
        <v>0</v>
      </c>
      <c r="N138" s="59">
        <f t="shared" si="31"/>
        <v>0</v>
      </c>
      <c r="O138" s="60">
        <f t="shared" si="32"/>
        <v>0</v>
      </c>
    </row>
    <row r="139" spans="1:15">
      <c r="A139" s="27">
        <v>134</v>
      </c>
      <c r="B139" s="28" t="s">
        <v>342</v>
      </c>
      <c r="C139" s="28"/>
      <c r="D139" s="28" t="s">
        <v>108</v>
      </c>
      <c r="E139" s="28">
        <v>30</v>
      </c>
      <c r="F139" s="29">
        <v>0</v>
      </c>
      <c r="G139" s="30">
        <f t="shared" si="33"/>
        <v>0</v>
      </c>
      <c r="H139" s="31"/>
      <c r="I139" s="58">
        <f t="shared" si="28"/>
        <v>0</v>
      </c>
      <c r="J139" s="54"/>
      <c r="K139" s="30">
        <f t="shared" si="29"/>
        <v>0</v>
      </c>
      <c r="L139" s="30"/>
      <c r="M139" s="30">
        <f t="shared" si="30"/>
        <v>0</v>
      </c>
      <c r="N139" s="59">
        <f t="shared" si="31"/>
        <v>0</v>
      </c>
      <c r="O139" s="60">
        <f t="shared" si="32"/>
        <v>0</v>
      </c>
    </row>
    <row r="140" spans="1:15">
      <c r="A140" s="27">
        <v>135</v>
      </c>
      <c r="B140" s="70" t="s">
        <v>343</v>
      </c>
      <c r="C140" s="28"/>
      <c r="D140" s="28" t="s">
        <v>85</v>
      </c>
      <c r="E140" s="28">
        <v>10</v>
      </c>
      <c r="F140" s="29">
        <v>3</v>
      </c>
      <c r="G140" s="30">
        <f t="shared" si="33"/>
        <v>30</v>
      </c>
      <c r="H140" s="31"/>
      <c r="I140" s="58">
        <f t="shared" si="28"/>
        <v>0</v>
      </c>
      <c r="J140" s="54">
        <v>3</v>
      </c>
      <c r="K140" s="30">
        <f t="shared" si="29"/>
        <v>30</v>
      </c>
      <c r="L140" s="30"/>
      <c r="M140" s="30">
        <f t="shared" si="30"/>
        <v>0</v>
      </c>
      <c r="N140" s="59">
        <f t="shared" si="31"/>
        <v>0</v>
      </c>
      <c r="O140" s="60">
        <f t="shared" si="32"/>
        <v>0</v>
      </c>
    </row>
    <row r="141" spans="1:15">
      <c r="A141" s="27">
        <v>136</v>
      </c>
      <c r="B141" s="70" t="s">
        <v>344</v>
      </c>
      <c r="C141" s="28"/>
      <c r="D141" s="28" t="s">
        <v>85</v>
      </c>
      <c r="E141" s="28">
        <v>10</v>
      </c>
      <c r="F141" s="29">
        <v>4</v>
      </c>
      <c r="G141" s="30">
        <f t="shared" si="33"/>
        <v>40</v>
      </c>
      <c r="H141" s="31"/>
      <c r="I141" s="58">
        <f t="shared" si="28"/>
        <v>0</v>
      </c>
      <c r="J141" s="54">
        <v>2</v>
      </c>
      <c r="K141" s="30">
        <f t="shared" si="29"/>
        <v>20</v>
      </c>
      <c r="L141" s="30"/>
      <c r="M141" s="30">
        <f t="shared" si="30"/>
        <v>0</v>
      </c>
      <c r="N141" s="59">
        <f t="shared" si="31"/>
        <v>2</v>
      </c>
      <c r="O141" s="60">
        <f t="shared" si="32"/>
        <v>20</v>
      </c>
    </row>
    <row r="142" spans="1:15">
      <c r="A142" s="27">
        <v>137</v>
      </c>
      <c r="B142" s="70" t="s">
        <v>345</v>
      </c>
      <c r="C142" s="28"/>
      <c r="D142" s="28" t="s">
        <v>287</v>
      </c>
      <c r="E142" s="28">
        <v>6</v>
      </c>
      <c r="F142" s="29">
        <v>25</v>
      </c>
      <c r="G142" s="30">
        <f t="shared" si="33"/>
        <v>150</v>
      </c>
      <c r="H142" s="31"/>
      <c r="I142" s="58">
        <f t="shared" si="28"/>
        <v>0</v>
      </c>
      <c r="J142" s="54">
        <v>3</v>
      </c>
      <c r="K142" s="30">
        <f t="shared" si="29"/>
        <v>18</v>
      </c>
      <c r="L142" s="30"/>
      <c r="M142" s="30">
        <f t="shared" si="30"/>
        <v>0</v>
      </c>
      <c r="N142" s="59">
        <f t="shared" si="31"/>
        <v>22</v>
      </c>
      <c r="O142" s="60">
        <f t="shared" si="32"/>
        <v>132</v>
      </c>
    </row>
    <row r="143" s="3" customFormat="1" spans="1:15">
      <c r="A143" s="27">
        <v>138</v>
      </c>
      <c r="B143" s="32" t="s">
        <v>346</v>
      </c>
      <c r="C143" s="31"/>
      <c r="D143" s="31" t="s">
        <v>63</v>
      </c>
      <c r="E143" s="31">
        <v>200</v>
      </c>
      <c r="F143" s="35">
        <v>0.5</v>
      </c>
      <c r="G143" s="30">
        <f t="shared" si="33"/>
        <v>100</v>
      </c>
      <c r="H143" s="31"/>
      <c r="I143" s="58">
        <f t="shared" si="28"/>
        <v>0</v>
      </c>
      <c r="J143" s="54">
        <v>0.3</v>
      </c>
      <c r="K143" s="30">
        <f t="shared" si="29"/>
        <v>60</v>
      </c>
      <c r="L143" s="30"/>
      <c r="M143" s="30">
        <f t="shared" si="30"/>
        <v>0</v>
      </c>
      <c r="N143" s="59">
        <f t="shared" si="31"/>
        <v>0.2</v>
      </c>
      <c r="O143" s="60">
        <f t="shared" si="32"/>
        <v>40</v>
      </c>
    </row>
    <row r="144" s="3" customFormat="1" spans="1:15">
      <c r="A144" s="27">
        <v>139</v>
      </c>
      <c r="B144" s="71" t="s">
        <v>347</v>
      </c>
      <c r="C144" s="31"/>
      <c r="D144" s="28" t="s">
        <v>63</v>
      </c>
      <c r="E144" s="31">
        <v>115</v>
      </c>
      <c r="F144" s="35">
        <v>0.5</v>
      </c>
      <c r="G144" s="30">
        <f t="shared" si="33"/>
        <v>57.5</v>
      </c>
      <c r="H144" s="31"/>
      <c r="I144" s="58">
        <f t="shared" si="28"/>
        <v>0</v>
      </c>
      <c r="J144" s="54"/>
      <c r="K144" s="30">
        <f t="shared" si="29"/>
        <v>0</v>
      </c>
      <c r="L144" s="30"/>
      <c r="M144" s="30">
        <f t="shared" si="30"/>
        <v>0</v>
      </c>
      <c r="N144" s="59">
        <f t="shared" si="31"/>
        <v>0.5</v>
      </c>
      <c r="O144" s="60">
        <f t="shared" si="32"/>
        <v>57.5</v>
      </c>
    </row>
    <row r="145" spans="1:15">
      <c r="A145" s="27">
        <v>140</v>
      </c>
      <c r="B145" s="71" t="s">
        <v>347</v>
      </c>
      <c r="C145" s="28"/>
      <c r="D145" s="28" t="s">
        <v>63</v>
      </c>
      <c r="E145" s="28">
        <v>114</v>
      </c>
      <c r="F145" s="29">
        <v>0</v>
      </c>
      <c r="G145" s="30">
        <f t="shared" si="33"/>
        <v>0</v>
      </c>
      <c r="H145" s="31"/>
      <c r="I145" s="58">
        <f t="shared" ref="I145:I166" si="34">H145*E145</f>
        <v>0</v>
      </c>
      <c r="J145" s="54"/>
      <c r="K145" s="30">
        <f t="shared" ref="K145:K166" si="35">E145*J145</f>
        <v>0</v>
      </c>
      <c r="L145" s="30"/>
      <c r="M145" s="30">
        <f t="shared" ref="M145:M166" si="36">L145*E145</f>
        <v>0</v>
      </c>
      <c r="N145" s="59">
        <f t="shared" ref="N145:N166" si="37">F145+H145-J145</f>
        <v>0</v>
      </c>
      <c r="O145" s="60">
        <f t="shared" ref="O145:O166" si="38">N145*E145</f>
        <v>0</v>
      </c>
    </row>
    <row r="146" spans="1:15">
      <c r="A146" s="27">
        <v>141</v>
      </c>
      <c r="B146" s="71" t="s">
        <v>348</v>
      </c>
      <c r="C146" s="28"/>
      <c r="D146" s="28" t="s">
        <v>65</v>
      </c>
      <c r="E146" s="28">
        <v>128</v>
      </c>
      <c r="F146" s="29">
        <v>0.6</v>
      </c>
      <c r="G146" s="30">
        <f t="shared" si="33"/>
        <v>76.8</v>
      </c>
      <c r="H146" s="31"/>
      <c r="I146" s="58">
        <f t="shared" si="34"/>
        <v>0</v>
      </c>
      <c r="J146" s="54"/>
      <c r="K146" s="30">
        <f t="shared" si="35"/>
        <v>0</v>
      </c>
      <c r="L146" s="30"/>
      <c r="M146" s="30">
        <f t="shared" si="36"/>
        <v>0</v>
      </c>
      <c r="N146" s="59">
        <f t="shared" si="37"/>
        <v>0.6</v>
      </c>
      <c r="O146" s="60">
        <f t="shared" si="38"/>
        <v>76.8</v>
      </c>
    </row>
    <row r="147" spans="1:15">
      <c r="A147" s="27">
        <v>142</v>
      </c>
      <c r="B147" s="71" t="s">
        <v>349</v>
      </c>
      <c r="C147" s="28"/>
      <c r="D147" s="28" t="s">
        <v>350</v>
      </c>
      <c r="E147" s="28">
        <v>6.9</v>
      </c>
      <c r="F147" s="29">
        <v>5</v>
      </c>
      <c r="G147" s="30">
        <f t="shared" si="33"/>
        <v>34.5</v>
      </c>
      <c r="H147" s="31"/>
      <c r="I147" s="58">
        <f t="shared" si="34"/>
        <v>0</v>
      </c>
      <c r="J147" s="54"/>
      <c r="K147" s="30">
        <f t="shared" si="35"/>
        <v>0</v>
      </c>
      <c r="L147" s="30"/>
      <c r="M147" s="30">
        <f t="shared" si="36"/>
        <v>0</v>
      </c>
      <c r="N147" s="59">
        <f t="shared" si="37"/>
        <v>5</v>
      </c>
      <c r="O147" s="60">
        <f t="shared" si="38"/>
        <v>34.5</v>
      </c>
    </row>
    <row r="148" spans="1:15">
      <c r="A148" s="27">
        <v>143</v>
      </c>
      <c r="B148" s="71" t="s">
        <v>351</v>
      </c>
      <c r="C148" s="28"/>
      <c r="D148" s="28" t="s">
        <v>350</v>
      </c>
      <c r="E148" s="28">
        <v>38</v>
      </c>
      <c r="F148" s="29">
        <v>0</v>
      </c>
      <c r="G148" s="30">
        <f t="shared" si="33"/>
        <v>0</v>
      </c>
      <c r="H148" s="31"/>
      <c r="I148" s="58">
        <f t="shared" si="34"/>
        <v>0</v>
      </c>
      <c r="J148" s="54"/>
      <c r="K148" s="30">
        <f t="shared" si="35"/>
        <v>0</v>
      </c>
      <c r="L148" s="30"/>
      <c r="M148" s="30">
        <f t="shared" si="36"/>
        <v>0</v>
      </c>
      <c r="N148" s="59">
        <f t="shared" si="37"/>
        <v>0</v>
      </c>
      <c r="O148" s="60">
        <f t="shared" si="38"/>
        <v>0</v>
      </c>
    </row>
    <row r="149" spans="1:15">
      <c r="A149" s="27">
        <v>144</v>
      </c>
      <c r="B149" s="71" t="s">
        <v>352</v>
      </c>
      <c r="C149" s="28"/>
      <c r="D149" s="28" t="s">
        <v>63</v>
      </c>
      <c r="E149" s="28">
        <v>145</v>
      </c>
      <c r="F149" s="29">
        <v>2</v>
      </c>
      <c r="G149" s="30">
        <f t="shared" si="33"/>
        <v>290</v>
      </c>
      <c r="H149" s="31"/>
      <c r="I149" s="58">
        <f t="shared" si="34"/>
        <v>0</v>
      </c>
      <c r="J149" s="54"/>
      <c r="K149" s="30">
        <f t="shared" si="35"/>
        <v>0</v>
      </c>
      <c r="L149" s="30"/>
      <c r="M149" s="30">
        <f t="shared" si="36"/>
        <v>0</v>
      </c>
      <c r="N149" s="59">
        <f t="shared" si="37"/>
        <v>2</v>
      </c>
      <c r="O149" s="60">
        <f t="shared" si="38"/>
        <v>290</v>
      </c>
    </row>
    <row r="150" spans="1:15">
      <c r="A150" s="27">
        <v>145</v>
      </c>
      <c r="B150" s="71" t="s">
        <v>353</v>
      </c>
      <c r="C150" s="28"/>
      <c r="D150" s="28" t="s">
        <v>32</v>
      </c>
      <c r="E150" s="28">
        <v>128</v>
      </c>
      <c r="F150" s="29">
        <v>0</v>
      </c>
      <c r="G150" s="30">
        <f t="shared" si="33"/>
        <v>0</v>
      </c>
      <c r="H150" s="31"/>
      <c r="I150" s="58">
        <f t="shared" si="34"/>
        <v>0</v>
      </c>
      <c r="J150" s="54"/>
      <c r="K150" s="30">
        <f t="shared" si="35"/>
        <v>0</v>
      </c>
      <c r="L150" s="30"/>
      <c r="M150" s="30">
        <f t="shared" si="36"/>
        <v>0</v>
      </c>
      <c r="N150" s="59">
        <f t="shared" si="37"/>
        <v>0</v>
      </c>
      <c r="O150" s="60">
        <f t="shared" si="38"/>
        <v>0</v>
      </c>
    </row>
    <row r="151" spans="1:15">
      <c r="A151" s="27">
        <v>146</v>
      </c>
      <c r="B151" s="71" t="s">
        <v>216</v>
      </c>
      <c r="C151" s="28"/>
      <c r="D151" s="28" t="s">
        <v>108</v>
      </c>
      <c r="E151" s="28">
        <v>16</v>
      </c>
      <c r="F151" s="29">
        <v>10</v>
      </c>
      <c r="G151" s="30">
        <f t="shared" si="33"/>
        <v>160</v>
      </c>
      <c r="H151" s="31"/>
      <c r="I151" s="58">
        <f t="shared" si="34"/>
        <v>0</v>
      </c>
      <c r="J151" s="54"/>
      <c r="K151" s="30">
        <f t="shared" si="35"/>
        <v>0</v>
      </c>
      <c r="L151" s="30"/>
      <c r="M151" s="30">
        <f t="shared" si="36"/>
        <v>0</v>
      </c>
      <c r="N151" s="59">
        <f t="shared" si="37"/>
        <v>10</v>
      </c>
      <c r="O151" s="60">
        <f t="shared" si="38"/>
        <v>160</v>
      </c>
    </row>
    <row r="152" spans="1:15">
      <c r="A152" s="27">
        <v>147</v>
      </c>
      <c r="B152" s="71" t="s">
        <v>298</v>
      </c>
      <c r="C152" s="28"/>
      <c r="D152" s="28" t="s">
        <v>350</v>
      </c>
      <c r="E152" s="28">
        <v>25</v>
      </c>
      <c r="F152" s="29">
        <v>0</v>
      </c>
      <c r="G152" s="30">
        <f t="shared" si="33"/>
        <v>0</v>
      </c>
      <c r="H152" s="31"/>
      <c r="I152" s="58">
        <f t="shared" si="34"/>
        <v>0</v>
      </c>
      <c r="J152" s="54"/>
      <c r="K152" s="30">
        <f t="shared" si="35"/>
        <v>0</v>
      </c>
      <c r="L152" s="30"/>
      <c r="M152" s="30">
        <f t="shared" si="36"/>
        <v>0</v>
      </c>
      <c r="N152" s="59">
        <f t="shared" si="37"/>
        <v>0</v>
      </c>
      <c r="O152" s="60">
        <f t="shared" si="38"/>
        <v>0</v>
      </c>
    </row>
    <row r="153" spans="1:15">
      <c r="A153" s="27">
        <v>148</v>
      </c>
      <c r="B153" s="71" t="s">
        <v>354</v>
      </c>
      <c r="C153" s="28"/>
      <c r="D153" s="28" t="s">
        <v>27</v>
      </c>
      <c r="E153" s="28">
        <v>62</v>
      </c>
      <c r="F153" s="29">
        <v>1.3</v>
      </c>
      <c r="G153" s="30">
        <f t="shared" si="33"/>
        <v>80.6</v>
      </c>
      <c r="H153" s="31"/>
      <c r="I153" s="58">
        <f t="shared" si="34"/>
        <v>0</v>
      </c>
      <c r="J153" s="54"/>
      <c r="K153" s="30">
        <f t="shared" si="35"/>
        <v>0</v>
      </c>
      <c r="L153" s="30"/>
      <c r="M153" s="30">
        <f t="shared" si="36"/>
        <v>0</v>
      </c>
      <c r="N153" s="59">
        <f t="shared" si="37"/>
        <v>1.3</v>
      </c>
      <c r="O153" s="60">
        <f t="shared" si="38"/>
        <v>80.6</v>
      </c>
    </row>
    <row r="154" spans="1:15">
      <c r="A154" s="27">
        <v>149</v>
      </c>
      <c r="B154" s="71" t="s">
        <v>355</v>
      </c>
      <c r="C154" s="28"/>
      <c r="D154" s="28" t="s">
        <v>32</v>
      </c>
      <c r="E154" s="28">
        <v>18</v>
      </c>
      <c r="F154" s="29">
        <v>2</v>
      </c>
      <c r="G154" s="30">
        <f t="shared" si="33"/>
        <v>36</v>
      </c>
      <c r="H154" s="31"/>
      <c r="I154" s="58">
        <f t="shared" si="34"/>
        <v>0</v>
      </c>
      <c r="J154" s="54"/>
      <c r="K154" s="30">
        <f t="shared" si="35"/>
        <v>0</v>
      </c>
      <c r="L154" s="30"/>
      <c r="M154" s="30">
        <f t="shared" si="36"/>
        <v>0</v>
      </c>
      <c r="N154" s="59">
        <f t="shared" si="37"/>
        <v>2</v>
      </c>
      <c r="O154" s="60">
        <f t="shared" si="38"/>
        <v>36</v>
      </c>
    </row>
    <row r="155" spans="1:15">
      <c r="A155" s="27">
        <v>150</v>
      </c>
      <c r="B155" s="71" t="s">
        <v>356</v>
      </c>
      <c r="C155" s="28"/>
      <c r="D155" s="28" t="s">
        <v>32</v>
      </c>
      <c r="E155" s="28">
        <v>15</v>
      </c>
      <c r="F155" s="29">
        <v>0</v>
      </c>
      <c r="G155" s="30">
        <f t="shared" si="33"/>
        <v>0</v>
      </c>
      <c r="H155" s="31"/>
      <c r="I155" s="58">
        <f t="shared" si="34"/>
        <v>0</v>
      </c>
      <c r="J155" s="54"/>
      <c r="K155" s="30">
        <f t="shared" si="35"/>
        <v>0</v>
      </c>
      <c r="L155" s="30"/>
      <c r="M155" s="30">
        <f t="shared" si="36"/>
        <v>0</v>
      </c>
      <c r="N155" s="59">
        <f t="shared" si="37"/>
        <v>0</v>
      </c>
      <c r="O155" s="60">
        <f t="shared" si="38"/>
        <v>0</v>
      </c>
    </row>
    <row r="156" spans="1:15">
      <c r="A156" s="27">
        <v>151</v>
      </c>
      <c r="B156" s="71" t="s">
        <v>357</v>
      </c>
      <c r="C156" s="28"/>
      <c r="D156" s="28" t="s">
        <v>32</v>
      </c>
      <c r="E156" s="28">
        <v>37</v>
      </c>
      <c r="F156" s="29">
        <v>0</v>
      </c>
      <c r="G156" s="30">
        <f t="shared" si="33"/>
        <v>0</v>
      </c>
      <c r="H156" s="31"/>
      <c r="I156" s="58">
        <f t="shared" si="34"/>
        <v>0</v>
      </c>
      <c r="J156" s="54"/>
      <c r="K156" s="30">
        <f t="shared" si="35"/>
        <v>0</v>
      </c>
      <c r="L156" s="30"/>
      <c r="M156" s="30">
        <f t="shared" si="36"/>
        <v>0</v>
      </c>
      <c r="N156" s="59">
        <f t="shared" si="37"/>
        <v>0</v>
      </c>
      <c r="O156" s="60">
        <f t="shared" si="38"/>
        <v>0</v>
      </c>
    </row>
    <row r="157" spans="1:15">
      <c r="A157" s="27">
        <v>152</v>
      </c>
      <c r="B157" s="71" t="s">
        <v>358</v>
      </c>
      <c r="C157" s="28"/>
      <c r="D157" s="28" t="s">
        <v>63</v>
      </c>
      <c r="E157" s="28">
        <v>120</v>
      </c>
      <c r="F157" s="29">
        <v>0</v>
      </c>
      <c r="G157" s="30">
        <f t="shared" si="33"/>
        <v>0</v>
      </c>
      <c r="H157" s="31"/>
      <c r="I157" s="58">
        <f t="shared" si="34"/>
        <v>0</v>
      </c>
      <c r="J157" s="54"/>
      <c r="K157" s="30">
        <f t="shared" si="35"/>
        <v>0</v>
      </c>
      <c r="L157" s="30"/>
      <c r="M157" s="30">
        <f t="shared" si="36"/>
        <v>0</v>
      </c>
      <c r="N157" s="59">
        <f t="shared" si="37"/>
        <v>0</v>
      </c>
      <c r="O157" s="60">
        <f t="shared" si="38"/>
        <v>0</v>
      </c>
    </row>
    <row r="158" spans="1:15">
      <c r="A158" s="27">
        <v>153</v>
      </c>
      <c r="B158" s="71" t="s">
        <v>356</v>
      </c>
      <c r="C158" s="28"/>
      <c r="D158" s="28" t="s">
        <v>32</v>
      </c>
      <c r="E158" s="28">
        <v>5</v>
      </c>
      <c r="F158" s="29">
        <v>0</v>
      </c>
      <c r="G158" s="30">
        <f t="shared" si="33"/>
        <v>0</v>
      </c>
      <c r="H158" s="31"/>
      <c r="I158" s="58">
        <f t="shared" si="34"/>
        <v>0</v>
      </c>
      <c r="J158" s="54"/>
      <c r="K158" s="30">
        <f t="shared" si="35"/>
        <v>0</v>
      </c>
      <c r="L158" s="30"/>
      <c r="M158" s="30">
        <f t="shared" si="36"/>
        <v>0</v>
      </c>
      <c r="N158" s="59">
        <f t="shared" si="37"/>
        <v>0</v>
      </c>
      <c r="O158" s="60">
        <f t="shared" si="38"/>
        <v>0</v>
      </c>
    </row>
    <row r="159" spans="1:15">
      <c r="A159" s="27">
        <v>154</v>
      </c>
      <c r="B159" s="71" t="s">
        <v>359</v>
      </c>
      <c r="C159" s="28"/>
      <c r="D159" s="28" t="s">
        <v>32</v>
      </c>
      <c r="E159" s="28">
        <v>35</v>
      </c>
      <c r="F159" s="29">
        <v>0</v>
      </c>
      <c r="G159" s="30">
        <f t="shared" si="33"/>
        <v>0</v>
      </c>
      <c r="H159" s="31"/>
      <c r="I159" s="58">
        <f t="shared" si="34"/>
        <v>0</v>
      </c>
      <c r="J159" s="54"/>
      <c r="K159" s="30">
        <f t="shared" si="35"/>
        <v>0</v>
      </c>
      <c r="L159" s="30"/>
      <c r="M159" s="30">
        <f t="shared" si="36"/>
        <v>0</v>
      </c>
      <c r="N159" s="59">
        <f t="shared" si="37"/>
        <v>0</v>
      </c>
      <c r="O159" s="60">
        <f t="shared" si="38"/>
        <v>0</v>
      </c>
    </row>
    <row r="160" spans="1:15">
      <c r="A160" s="27">
        <v>155</v>
      </c>
      <c r="B160" s="71" t="s">
        <v>360</v>
      </c>
      <c r="C160" s="28"/>
      <c r="D160" s="28" t="s">
        <v>287</v>
      </c>
      <c r="E160" s="28">
        <v>30</v>
      </c>
      <c r="F160" s="29">
        <v>0</v>
      </c>
      <c r="G160" s="30">
        <f t="shared" si="33"/>
        <v>0</v>
      </c>
      <c r="H160" s="31"/>
      <c r="I160" s="58">
        <f t="shared" si="34"/>
        <v>0</v>
      </c>
      <c r="J160" s="54"/>
      <c r="K160" s="30">
        <f t="shared" si="35"/>
        <v>0</v>
      </c>
      <c r="L160" s="30"/>
      <c r="M160" s="30">
        <f t="shared" si="36"/>
        <v>0</v>
      </c>
      <c r="N160" s="59">
        <f t="shared" si="37"/>
        <v>0</v>
      </c>
      <c r="O160" s="60">
        <f t="shared" si="38"/>
        <v>0</v>
      </c>
    </row>
    <row r="161" spans="1:15">
      <c r="A161" s="27">
        <v>156</v>
      </c>
      <c r="B161" s="71" t="s">
        <v>361</v>
      </c>
      <c r="C161" s="28"/>
      <c r="D161" s="28" t="s">
        <v>34</v>
      </c>
      <c r="E161" s="28">
        <v>260</v>
      </c>
      <c r="F161" s="29">
        <v>0</v>
      </c>
      <c r="G161" s="30">
        <f t="shared" si="33"/>
        <v>0</v>
      </c>
      <c r="H161" s="31"/>
      <c r="I161" s="58">
        <f t="shared" si="34"/>
        <v>0</v>
      </c>
      <c r="J161" s="54"/>
      <c r="K161" s="30">
        <f t="shared" si="35"/>
        <v>0</v>
      </c>
      <c r="L161" s="30"/>
      <c r="M161" s="30">
        <f t="shared" si="36"/>
        <v>0</v>
      </c>
      <c r="N161" s="59">
        <f t="shared" si="37"/>
        <v>0</v>
      </c>
      <c r="O161" s="60">
        <f t="shared" si="38"/>
        <v>0</v>
      </c>
    </row>
    <row r="162" spans="1:15">
      <c r="A162" s="27">
        <v>157</v>
      </c>
      <c r="B162" s="71" t="s">
        <v>362</v>
      </c>
      <c r="C162" s="28"/>
      <c r="D162" s="28" t="s">
        <v>18</v>
      </c>
      <c r="E162" s="28">
        <v>2</v>
      </c>
      <c r="F162" s="29">
        <v>0</v>
      </c>
      <c r="G162" s="30">
        <f t="shared" si="33"/>
        <v>0</v>
      </c>
      <c r="H162" s="31"/>
      <c r="I162" s="58">
        <f t="shared" si="34"/>
        <v>0</v>
      </c>
      <c r="J162" s="54"/>
      <c r="K162" s="30">
        <f t="shared" si="35"/>
        <v>0</v>
      </c>
      <c r="L162" s="30"/>
      <c r="M162" s="30">
        <f t="shared" si="36"/>
        <v>0</v>
      </c>
      <c r="N162" s="59">
        <f t="shared" si="37"/>
        <v>0</v>
      </c>
      <c r="O162" s="60">
        <f t="shared" si="38"/>
        <v>0</v>
      </c>
    </row>
    <row r="163" spans="1:15">
      <c r="A163" s="27">
        <v>158</v>
      </c>
      <c r="B163" s="71" t="s">
        <v>363</v>
      </c>
      <c r="C163" s="28"/>
      <c r="D163" s="28" t="s">
        <v>18</v>
      </c>
      <c r="E163" s="28">
        <v>3</v>
      </c>
      <c r="F163" s="4">
        <v>5</v>
      </c>
      <c r="G163" s="30">
        <f t="shared" si="33"/>
        <v>15</v>
      </c>
      <c r="H163" s="31"/>
      <c r="I163" s="58">
        <f t="shared" si="34"/>
        <v>0</v>
      </c>
      <c r="J163" s="54"/>
      <c r="K163" s="30">
        <f t="shared" si="35"/>
        <v>0</v>
      </c>
      <c r="L163" s="30"/>
      <c r="M163" s="30">
        <f t="shared" si="36"/>
        <v>0</v>
      </c>
      <c r="N163" s="59">
        <f t="shared" si="37"/>
        <v>5</v>
      </c>
      <c r="O163" s="60">
        <f t="shared" si="38"/>
        <v>15</v>
      </c>
    </row>
    <row r="164" spans="1:15">
      <c r="A164" s="27">
        <v>159</v>
      </c>
      <c r="B164" s="71" t="s">
        <v>364</v>
      </c>
      <c r="C164" s="28"/>
      <c r="D164" s="28" t="s">
        <v>108</v>
      </c>
      <c r="E164" s="28">
        <v>20</v>
      </c>
      <c r="F164" s="29">
        <v>1</v>
      </c>
      <c r="G164" s="30">
        <f t="shared" si="33"/>
        <v>20</v>
      </c>
      <c r="H164" s="31"/>
      <c r="I164" s="58">
        <f t="shared" si="34"/>
        <v>0</v>
      </c>
      <c r="J164" s="54"/>
      <c r="K164" s="30">
        <f t="shared" si="35"/>
        <v>0</v>
      </c>
      <c r="L164" s="30"/>
      <c r="M164" s="30">
        <f t="shared" si="36"/>
        <v>0</v>
      </c>
      <c r="N164" s="59">
        <f t="shared" si="37"/>
        <v>1</v>
      </c>
      <c r="O164" s="60">
        <f t="shared" si="38"/>
        <v>20</v>
      </c>
    </row>
    <row r="165" spans="1:15">
      <c r="A165" s="27">
        <v>160</v>
      </c>
      <c r="B165" s="71" t="s">
        <v>365</v>
      </c>
      <c r="C165" s="28"/>
      <c r="D165" s="28" t="s">
        <v>18</v>
      </c>
      <c r="E165" s="28">
        <v>3.5</v>
      </c>
      <c r="F165" s="29">
        <v>0</v>
      </c>
      <c r="G165" s="30">
        <f t="shared" si="33"/>
        <v>0</v>
      </c>
      <c r="H165" s="31"/>
      <c r="I165" s="58">
        <f t="shared" si="34"/>
        <v>0</v>
      </c>
      <c r="J165" s="54"/>
      <c r="K165" s="30">
        <f t="shared" si="35"/>
        <v>0</v>
      </c>
      <c r="L165" s="30"/>
      <c r="M165" s="30">
        <f t="shared" si="36"/>
        <v>0</v>
      </c>
      <c r="N165" s="59">
        <f t="shared" si="37"/>
        <v>0</v>
      </c>
      <c r="O165" s="60">
        <f t="shared" si="38"/>
        <v>0</v>
      </c>
    </row>
    <row r="166" spans="1:15">
      <c r="A166" s="27">
        <v>161</v>
      </c>
      <c r="B166" s="71" t="s">
        <v>366</v>
      </c>
      <c r="C166" s="28"/>
      <c r="D166" s="28" t="s">
        <v>63</v>
      </c>
      <c r="E166" s="28">
        <v>118</v>
      </c>
      <c r="F166" s="29">
        <v>0</v>
      </c>
      <c r="G166" s="30">
        <f t="shared" si="33"/>
        <v>0</v>
      </c>
      <c r="H166" s="31"/>
      <c r="I166" s="58">
        <f t="shared" si="34"/>
        <v>0</v>
      </c>
      <c r="J166" s="54"/>
      <c r="K166" s="30">
        <f t="shared" si="35"/>
        <v>0</v>
      </c>
      <c r="L166" s="30"/>
      <c r="M166" s="30">
        <f t="shared" si="36"/>
        <v>0</v>
      </c>
      <c r="N166" s="59">
        <f t="shared" si="37"/>
        <v>0</v>
      </c>
      <c r="O166" s="60">
        <f t="shared" si="38"/>
        <v>0</v>
      </c>
    </row>
    <row r="167" spans="1:15">
      <c r="A167" s="27"/>
      <c r="B167" s="72"/>
      <c r="C167" s="73"/>
      <c r="D167" s="73"/>
      <c r="E167" s="74"/>
      <c r="F167" s="75">
        <f>SUM(F5:F166)</f>
        <v>523.7</v>
      </c>
      <c r="G167" s="75">
        <f t="shared" ref="G167:O167" si="39">SUM(G5:G166)</f>
        <v>6567.80173333333</v>
      </c>
      <c r="H167" s="75">
        <f t="shared" si="39"/>
        <v>253.86</v>
      </c>
      <c r="I167" s="79">
        <f t="shared" si="39"/>
        <v>4847.5104</v>
      </c>
      <c r="J167" s="75">
        <f t="shared" si="39"/>
        <v>371.3</v>
      </c>
      <c r="K167" s="75">
        <f t="shared" si="39"/>
        <v>5671.07579333333</v>
      </c>
      <c r="L167" s="75">
        <f t="shared" si="39"/>
        <v>0</v>
      </c>
      <c r="M167" s="75">
        <f t="shared" si="39"/>
        <v>0</v>
      </c>
      <c r="N167" s="75">
        <f t="shared" si="39"/>
        <v>406.26</v>
      </c>
      <c r="O167" s="75">
        <f t="shared" si="39"/>
        <v>5564.23634</v>
      </c>
    </row>
    <row r="168" ht="14.25" spans="1:15">
      <c r="A168" s="1"/>
      <c r="B168" s="76"/>
      <c r="C168" s="1"/>
      <c r="D168" s="1"/>
      <c r="E168" s="1"/>
      <c r="F168" s="77"/>
      <c r="G168" s="1"/>
      <c r="H168" s="76"/>
      <c r="I168" s="80"/>
      <c r="J168" s="81"/>
      <c r="K168" s="1"/>
      <c r="L168" s="1"/>
      <c r="M168" s="1"/>
      <c r="N168" s="82"/>
      <c r="O168" s="83"/>
    </row>
    <row r="169" ht="14.25" spans="1:15">
      <c r="A169" s="2"/>
      <c r="B169" s="76" t="s">
        <v>109</v>
      </c>
      <c r="C169" s="1"/>
      <c r="D169" s="1"/>
      <c r="E169" s="1"/>
      <c r="F169" s="77"/>
      <c r="G169" s="1"/>
      <c r="H169" s="76" t="s">
        <v>82</v>
      </c>
      <c r="I169" s="80"/>
      <c r="J169" s="81"/>
      <c r="K169" s="1"/>
      <c r="L169" s="1"/>
      <c r="M169" s="1"/>
      <c r="N169" s="82"/>
      <c r="O169" s="84"/>
    </row>
    <row r="170" spans="2:15">
      <c r="B170" s="5"/>
      <c r="C170" s="2"/>
      <c r="D170" s="2"/>
      <c r="E170" s="2"/>
      <c r="F170" s="78"/>
      <c r="G170" s="2"/>
      <c r="I170" s="85"/>
      <c r="J170" s="86"/>
      <c r="K170" s="2"/>
      <c r="L170" s="2"/>
      <c r="M170" s="2"/>
      <c r="N170" s="87"/>
      <c r="O170" s="88"/>
    </row>
    <row r="171" spans="11:11">
      <c r="K171" s="89"/>
    </row>
    <row r="172" spans="11:12">
      <c r="K172" s="89"/>
      <c r="L172" s="89"/>
    </row>
  </sheetData>
  <autoFilter ref="A4:P167">
    <extLst/>
  </autoFilter>
  <mergeCells count="12">
    <mergeCell ref="A1:O1"/>
    <mergeCell ref="A2:O2"/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E3:E4"/>
  </mergeCells>
  <pageMargins left="0.275" right="0.196527777777778" top="0.275" bottom="0.196527777777778" header="0.196527777777778" footer="0.904861111111111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E14" sqref="E14"/>
    </sheetView>
  </sheetViews>
  <sheetFormatPr defaultColWidth="9" defaultRowHeight="13.5"/>
  <sheetData>
    <row r="1" ht="14.25" spans="1:9">
      <c r="A1" s="1" t="s">
        <v>367</v>
      </c>
      <c r="B1" s="2"/>
      <c r="C1" s="2"/>
      <c r="D1" s="2"/>
      <c r="E1" s="2"/>
      <c r="F1" s="2"/>
      <c r="G1" s="2"/>
      <c r="H1" s="2"/>
      <c r="I1" s="2"/>
    </row>
    <row r="2" ht="14.25" spans="1:9">
      <c r="A2" s="1" t="s">
        <v>368</v>
      </c>
      <c r="B2" s="2"/>
      <c r="C2" s="2"/>
      <c r="D2" s="2"/>
      <c r="E2" s="2"/>
      <c r="F2" s="2"/>
      <c r="G2" s="2"/>
      <c r="H2" s="2"/>
      <c r="I2" s="2"/>
    </row>
    <row r="3" ht="14.25" spans="1:9">
      <c r="A3" s="1" t="s">
        <v>369</v>
      </c>
      <c r="B3" s="2"/>
      <c r="C3" s="2"/>
      <c r="D3" s="2"/>
      <c r="E3" s="2"/>
      <c r="F3" s="2"/>
      <c r="G3" s="2"/>
      <c r="H3" s="2"/>
      <c r="I3" s="2"/>
    </row>
    <row r="4" ht="14.25" spans="1:9">
      <c r="A4" s="1" t="s">
        <v>370</v>
      </c>
      <c r="B4" s="2"/>
      <c r="C4" s="2"/>
      <c r="D4" s="2"/>
      <c r="E4" s="2"/>
      <c r="F4" s="2"/>
      <c r="G4" s="2"/>
      <c r="H4" s="2"/>
      <c r="I4" s="2"/>
    </row>
    <row r="5" ht="14.25" spans="1:9">
      <c r="A5" s="1" t="s">
        <v>371</v>
      </c>
      <c r="B5" s="2"/>
      <c r="C5" s="2"/>
      <c r="D5" s="2"/>
      <c r="E5" s="2"/>
      <c r="F5" s="2"/>
      <c r="G5" s="2"/>
      <c r="H5" s="2"/>
      <c r="I5" s="2"/>
    </row>
    <row r="6" ht="14.25" spans="1:9">
      <c r="A6" s="1"/>
      <c r="B6" s="2"/>
      <c r="C6" s="2"/>
      <c r="D6" s="2"/>
      <c r="E6" s="2"/>
      <c r="F6" s="2"/>
      <c r="G6" s="2"/>
      <c r="H6" s="2"/>
      <c r="I6" s="2"/>
    </row>
    <row r="7" ht="14.25" spans="1:9">
      <c r="A7" s="1"/>
      <c r="B7" s="2"/>
      <c r="C7" s="2"/>
      <c r="D7" s="2"/>
      <c r="E7" s="2"/>
      <c r="F7" s="2"/>
      <c r="G7" s="2"/>
      <c r="H7" s="2"/>
      <c r="I7" s="2"/>
    </row>
    <row r="8" ht="14.25" spans="1:9">
      <c r="A8" s="1"/>
      <c r="B8" s="2"/>
      <c r="C8" s="2"/>
      <c r="D8" s="2"/>
      <c r="E8" s="2"/>
      <c r="F8" s="2"/>
      <c r="G8" s="2"/>
      <c r="H8" s="2"/>
      <c r="I8" s="2"/>
    </row>
    <row r="9" spans="1:9">
      <c r="A9" s="2"/>
      <c r="B9" s="2"/>
      <c r="C9" s="2"/>
      <c r="D9" s="2"/>
      <c r="E9" s="2"/>
      <c r="F9" s="2"/>
      <c r="G9" s="2"/>
      <c r="H9" s="2"/>
      <c r="I9" s="2"/>
    </row>
    <row r="10" spans="1:9">
      <c r="A10" s="2"/>
      <c r="B10" s="2"/>
      <c r="C10" s="2"/>
      <c r="D10" s="2"/>
      <c r="E10" s="2"/>
      <c r="F10" s="2"/>
      <c r="G10" s="2"/>
      <c r="H10" s="2"/>
      <c r="I10" s="2"/>
    </row>
    <row r="11" spans="1:9">
      <c r="A11" s="2"/>
      <c r="B11" s="2"/>
      <c r="C11" s="2"/>
      <c r="D11" s="2"/>
      <c r="E11" s="2"/>
      <c r="F11" s="2"/>
      <c r="G11" s="2"/>
      <c r="H11" s="2"/>
      <c r="I11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保洁物资</vt:lpstr>
      <vt:lpstr>绿化物资</vt:lpstr>
      <vt:lpstr>维修物资</vt:lpstr>
      <vt:lpstr>干货调料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WPS_1666225076</cp:lastModifiedBy>
  <dcterms:created xsi:type="dcterms:W3CDTF">2022-02-28T07:56:00Z</dcterms:created>
  <dcterms:modified xsi:type="dcterms:W3CDTF">2023-05-31T09:51:23Z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773FCC7E45794632A6A29C29D626BF0C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