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<sst xmlns="http://schemas.openxmlformats.org/spreadsheetml/2006/main" count="154" uniqueCount="50">
  <si>
    <t>中高后勤大理州委党校服务中心2022年12月仓库物资明细表</t>
  </si>
  <si>
    <t>种类：清洁用品                 盘点日期： 2023   年 2 月1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</si>
  <si>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</si>
  <si>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</si>
  <si>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</si>
  <si>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</si>
  <si>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</si>
  <si>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</si>
  <si>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</si>
  <si>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</si>
  <si>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</si>
  <si>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</si>
  <si>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</si>
  <si>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</si>
  <si>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</si>
  <si>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</si>
  <si>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雨鞋</t>
  </si>
  <si>
    <t>双</t>
  </si>
  <si>
    <t>小计</t>
  </si>
  <si>
    <t>制表人：李忠生</t>
  </si>
  <si>
    <t>盘点日期：2023年1月2日</t>
  </si>
  <si>
    <t>审核人　：</t>
  </si>
  <si>
    <t>审批人　：</t>
  </si>
  <si>
    <t>ZGHQ/仓库管理/B0</t>
  </si>
  <si>
    <t>种类：绿化用品                 盘点日期：2023 年 2 月 1 日</t>
  </si>
  <si>
    <t>数 量</t>
  </si>
  <si>
    <t>布手套</t>
  </si>
  <si>
    <t>种类：维修用品                 盘点日期：  2023  年 2 月 1 日</t>
  </si>
  <si>
    <t>绝缘手套</t>
  </si>
  <si>
    <t>大号</t>
  </si>
  <si>
    <t>种类：干货调料                 盘点日期：  2023 年 2 月 1 日</t>
  </si>
  <si>
    <t>期初结存</t>
  </si>
  <si>
    <t>本月入库</t>
  </si>
  <si>
    <t>本月领用</t>
  </si>
  <si>
    <t>实盘数</t>
  </si>
  <si>
    <t>中高后勤大理州委党校服务中心2022年7月仓库物资明细表</t>
  </si>
  <si>
    <t>种类：办公用品                 盘点日期： 2023年 7 月 31 日</t>
  </si>
  <si>
    <t>电动喷雾器</t>
  </si>
  <si>
    <t>台</t>
  </si>
  <si>
    <t>水管</t>
  </si>
  <si>
    <t>米</t>
  </si>
  <si>
    <t>机油</t>
  </si>
  <si>
    <t>桶</t>
  </si>
  <si>
    <t>制表人：李映菊</t>
  </si>
  <si>
    <t>盘点日期：2023年7月31日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</si>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</sst>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30" borderId="0" applyNumberFormat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A2" sqref="A2:K2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 t="s">
        <v>16</v>
      </c>
      <c r="C5" s="15"/>
      <c r="D5" s="14" t="s">
        <v>17</v>
      </c>
      <c r="E5" s="16">
        <v>23.3</v>
      </c>
      <c r="F5" s="63">
        <v>1</v>
      </c>
      <c r="G5" s="18">
        <f>F5*E5</f>
        <v>23.3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23.3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18</v>
      </c>
      <c r="B20" s="27"/>
      <c r="C20" s="28"/>
      <c r="D20" s="28"/>
      <c r="E20" s="29"/>
      <c r="F20" s="67"/>
      <c r="G20" s="68">
        <f>SUM(G5:G19)</f>
        <v>23.3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1</v>
      </c>
      <c r="O20" s="57">
        <f>SUM(O5:O19)</f>
        <v>23.3</v>
      </c>
      <c r="P20" s="74"/>
    </row>
    <row r="21" s="75" customFormat="1" ht="14.4" spans="2:16">
      <c r="B21" s="75" t="s">
        <v>19</v>
      </c>
      <c r="C21" s="78" t="s">
        <v>20</v>
      </c>
      <c r="D21" s="78"/>
      <c r="E21" s="78"/>
      <c r="F21" s="78"/>
      <c r="G21" s="78"/>
      <c r="I21" s="75" t="s">
        <v>21</v>
      </c>
      <c r="N21" s="75" t="s">
        <v>22</v>
      </c>
      <c r="P21" s="83"/>
    </row>
    <row r="22" spans="1:16">
      <c r="A22" s="79" t="s">
        <v>23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64" t="s">
        <v>26</v>
      </c>
      <c r="C5" s="15"/>
      <c r="D5" s="14" t="s">
        <v>17</v>
      </c>
      <c r="E5" s="16">
        <v>2</v>
      </c>
      <c r="F5" s="63">
        <v>30</v>
      </c>
      <c r="G5" s="18">
        <f>F5*E5</f>
        <v>60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30</v>
      </c>
      <c r="O5" s="18">
        <f>N5*E5</f>
        <v>60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60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30</v>
      </c>
      <c r="O30" s="57">
        <f>SUM(O5:O29)</f>
        <v>60</v>
      </c>
      <c r="P30" s="74"/>
    </row>
    <row r="31" spans="15:16">
      <c r="O31" s="1">
        <f>G30+I30-K30-M30</f>
        <v>60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27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9" t="s">
        <v>28</v>
      </c>
      <c r="C5" s="20" t="s">
        <v>29</v>
      </c>
      <c r="D5" s="19" t="s">
        <v>17</v>
      </c>
      <c r="E5" s="16">
        <v>34</v>
      </c>
      <c r="F5" s="63">
        <v>1</v>
      </c>
      <c r="G5" s="18">
        <f>F5*E5</f>
        <v>34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34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34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1</v>
      </c>
      <c r="O30" s="57">
        <f>SUM(O5:O29)</f>
        <v>34</v>
      </c>
      <c r="P30" s="74"/>
    </row>
    <row r="31" spans="15:16">
      <c r="O31" s="1">
        <f>G30+I30-K30-M30</f>
        <v>34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30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31</v>
      </c>
      <c r="G3" s="10"/>
      <c r="H3" s="11" t="s">
        <v>32</v>
      </c>
      <c r="I3" s="38"/>
      <c r="J3" s="39" t="s">
        <v>33</v>
      </c>
      <c r="K3" s="40"/>
      <c r="L3" s="41" t="s">
        <v>10</v>
      </c>
      <c r="M3" s="41"/>
      <c r="N3" s="42" t="s">
        <v>11</v>
      </c>
      <c r="O3" s="43"/>
      <c r="P3" s="70" t="s">
        <v>34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18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19</v>
      </c>
      <c r="H32" s="69" t="s">
        <v>22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workbookViewId="0">
      <selection activeCell="H28" sqref="H28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36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4" t="s">
        <v>37</v>
      </c>
      <c r="C5" s="15"/>
      <c r="D5" s="14" t="s">
        <v>38</v>
      </c>
      <c r="E5" s="16">
        <v>180</v>
      </c>
      <c r="F5" s="17">
        <v>1</v>
      </c>
      <c r="G5" s="18">
        <f t="shared" ref="G5:G29" si="0">F5*E5</f>
        <v>180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1</v>
      </c>
      <c r="O5" s="18">
        <f t="shared" ref="O5:O29" si="5">N5*E5</f>
        <v>180</v>
      </c>
      <c r="P5" s="49"/>
    </row>
    <row r="6" ht="20.1" customHeight="1" spans="1:16">
      <c r="A6" s="14">
        <v>2</v>
      </c>
      <c r="B6" s="19" t="s">
        <v>39</v>
      </c>
      <c r="C6" s="20"/>
      <c r="D6" s="19" t="s">
        <v>40</v>
      </c>
      <c r="E6" s="21">
        <v>1.15</v>
      </c>
      <c r="F6" s="17"/>
      <c r="G6" s="18">
        <f t="shared" si="0"/>
        <v>0</v>
      </c>
      <c r="H6" s="17">
        <v>400</v>
      </c>
      <c r="I6" s="18">
        <f t="shared" si="1"/>
        <v>460</v>
      </c>
      <c r="J6" s="48"/>
      <c r="K6" s="18">
        <f t="shared" si="2"/>
        <v>0</v>
      </c>
      <c r="L6" s="18">
        <v>400</v>
      </c>
      <c r="M6" s="18">
        <f t="shared" si="3"/>
        <v>460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 t="s">
        <v>41</v>
      </c>
      <c r="C7" s="20"/>
      <c r="D7" s="19" t="s">
        <v>42</v>
      </c>
      <c r="E7" s="21">
        <v>139</v>
      </c>
      <c r="F7" s="17"/>
      <c r="G7" s="18">
        <f t="shared" si="0"/>
        <v>0</v>
      </c>
      <c r="H7" s="17">
        <v>1</v>
      </c>
      <c r="I7" s="18">
        <f t="shared" si="1"/>
        <v>139</v>
      </c>
      <c r="J7" s="17"/>
      <c r="K7" s="18">
        <f t="shared" si="2"/>
        <v>0</v>
      </c>
      <c r="L7" s="18">
        <v>1</v>
      </c>
      <c r="M7" s="18">
        <f t="shared" si="3"/>
        <v>139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18</v>
      </c>
      <c r="B20" s="27"/>
      <c r="C20" s="28"/>
      <c r="D20" s="28"/>
      <c r="E20" s="29"/>
      <c r="F20" s="30"/>
      <c r="G20" s="31">
        <f>SUM(G5:G19)</f>
        <v>180</v>
      </c>
      <c r="H20" s="32"/>
      <c r="I20" s="52">
        <f>SUM(I5:I19)</f>
        <v>599</v>
      </c>
      <c r="J20" s="53"/>
      <c r="K20" s="54">
        <f>SUM(K5:K19)</f>
        <v>0</v>
      </c>
      <c r="L20" s="55"/>
      <c r="M20" s="55">
        <f>SUM(M5:M19)</f>
        <v>599</v>
      </c>
      <c r="N20" s="56">
        <f>SUM(N5:N19)</f>
        <v>1</v>
      </c>
      <c r="O20" s="57">
        <f>SUM(O5:O19)</f>
        <v>180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43</v>
      </c>
      <c r="C22" s="33"/>
      <c r="D22" s="35" t="s">
        <v>44</v>
      </c>
      <c r="E22" s="35"/>
      <c r="F22" s="35"/>
      <c r="G22" s="35"/>
      <c r="H22" s="33"/>
      <c r="I22" s="35" t="s">
        <v>21</v>
      </c>
      <c r="J22" s="33"/>
      <c r="K22" s="34"/>
      <c r="L22" s="34"/>
      <c r="M22" s="34"/>
      <c r="N22" s="35" t="s">
        <v>22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45</v>
      </c>
    </row>
    <row r="2" ht="24.9" customHeight="1" spans="1:1">
      <c r="A2" t="s">
        <v>46</v>
      </c>
    </row>
    <row r="3" ht="24.9" customHeight="1" spans="1:1">
      <c r="A3" t="s">
        <v>47</v>
      </c>
    </row>
    <row r="4" ht="24.9" customHeight="1" spans="1:1">
      <c r="A4" t="s">
        <v>48</v>
      </c>
    </row>
    <row r="5" ht="24.9" customHeight="1" spans="1:1">
      <c r="A5" t="s">
        <v>49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2023-07-31T02:57:11Z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