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干货调料!$A$4:$P$139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<sst xmlns="http://schemas.openxmlformats.org/spreadsheetml/2006/main" count="713" uniqueCount="341">
  <si>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</si>
  <si>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</si>
  <si>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</si>
  <si>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</si>
  <si>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</si>
  <si>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</si>
  <si>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</si>
  <si>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</si>
  <si>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</si>
  <si>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</si>
  <si>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</si>
  <si>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</si>
  <si>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</si>
  <si>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</si>
  <si>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</si>
  <si>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</si>
  <si>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</si>
  <si>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</si>
  <si>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</si>
  <si>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</si>
  <si>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</si>
  <si>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</si>
  <si>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</si>
  <si>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</si>
  <si>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</si>
  <si>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</si>
  <si>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</si>
  <si>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</si>
  <si>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</si>
  <si>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</si>
  <si>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</si>
  <si>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</si>
  <si>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</si>
  <si>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</si>
  <si>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</si>
  <si>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</si>
  <si>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</si>
  <si>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</si>
  <si>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</si>
  <si>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</si>
  <si>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</si>
  <si>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</si>
  <si>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</si>
  <si>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</si>
  <si>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</si>
  <si>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</si>
  <si>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</si>
  <si>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</si>
  <si>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</si>
  <si>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</si>
  <si>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</si>
  <si>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</si>
  <si>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</si>
  <si>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</si>
  <si>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</si>
  <si>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</si>
  <si>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</si>
  <si>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</si>
  <si>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</si>
  <si>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</si>
  <si>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</si>
  <si>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</si>
  <si>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</si>
  <si>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</si>
  <si>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</si>
  <si>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</si>
  <si>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</si>
  <si>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</si>
  <si>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</si>
  <si>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</si>
  <si>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</si>
  <si>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</si>
  <si>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</si>
  <si>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</si>
  <si>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</si>
  <si>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</si>
  <si>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</si>
  <si>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</si>
  <si>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</si>
  <si>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</si>
  <si>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</si>
  <si>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</si>
  <si>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</si>
  <si>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</si>
  <si>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</si>
  <si>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</si>
  <si>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</si>
  <si>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</si>
  <si>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</si>
  <si>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</si>
  <si>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</si>
  <si>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</si>
  <si>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</si>
  <si>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</si>
  <si>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</si>
  <si>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</si>
  <si>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</si>
  <si>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</si>
  <si>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</si>
  <si>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</si>
  <si>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</si>
  <si>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</si>
  <si>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</si>
  <si>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</si>
  <si>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</si>
  <si>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</si>
  <si>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</si>
  <si>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</si>
  <si>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</si>
  <si>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</si>
  <si>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</si>
  <si>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</si>
  <si>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</si>
  <si>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</si>
  <si>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</si>
  <si>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</si>
  <si>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</si>
  <si>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</si>
  <si>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</si>
  <si>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</si>
  <si>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</si>
  <si>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</si>
  <si>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</si>
  <si>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</si>
  <si>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</si>
  <si>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</si>
  <si>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</si>
  <si>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</si>
  <si>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</si>
  <si>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</si>
  <si>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</si>
  <si>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</si>
  <si>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</si>
  <si>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</si>
  <si>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</si>
  <si>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</si>
  <si>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</si>
  <si>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</si>
  <si>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</si>
  <si>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</si>
  <si>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</si>
  <si>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</si>
  <si>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</si>
  <si>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</si>
  <si>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</si>
  <si>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</si>
  <si>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</si>
  <si>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</si>
  <si>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</si>
  <si>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</si>
  <si>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</si>
  <si>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</si>
  <si>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</si>
  <si>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</si>
  <si>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</si>
  <si>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</si>
  <si>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</si>
  <si>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</si>
  <si>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</si>
  <si>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</si>
  <si>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</si>
  <si>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</si>
  <si>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</si>
  <si>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</si>
  <si>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</si>
  <si>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</si>
  <si>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</si>
  <si>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</si>
  <si>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</si>
  <si>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</si>
  <si>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</si>
  <si>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</si>
  <si>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</si>
  <si>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</si>
  <si>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</si>
  <si>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</si>
  <si>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</si>
  <si>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</si>
  <si>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</si>
  <si>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</si>
  <si>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</si>
  <si>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</si>
  <si>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</si>
  <si>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</si>
  <si>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</si>
  <si>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</si>
  <si>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</si>
  <si>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</si>
  <si>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</si>
  <si>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10月仓库物资明细表</t>
  </si>
  <si>
    <t>2110种类：干货调料                                                                                                                      2023 年 10月 31日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</si>
  <si>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</si>
  <si>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</si>
  <si>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</si>
  <si>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</si>
  <si>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</si>
  <si>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</si>
  <si>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</si>
  <si>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</si>
  <si>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</si>
  <si>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</si>
  <si>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</si>
  <si>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</si>
  <si>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</si>
  <si>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</si>
  <si>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</si>
  <si>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</si>
  <si>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</si>
  <si>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</si>
  <si>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</si>
  <si>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</si>
  <si>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</si>
  <si>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</si>
  <si>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</si>
  <si>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</si>
  <si>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</si>
  <si>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</si>
  <si>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</si>
  <si>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</si>
  <si>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1kg新平腌菜（长）</t>
  </si>
  <si>
    <t>1kg新平腌菜（细）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</si>
  <si>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</si>
  <si>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</si>
  <si>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</si>
  <si>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</si>
  <si>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</si>
  <si>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</si>
  <si>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</si>
  <si>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</si>
  <si>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</si>
  <si>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</si>
  <si>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</si>
  <si>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</si>
  <si>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</si>
  <si>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</si>
  <si>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</si>
  <si>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</si>
  <si>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</si>
  <si>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</si>
  <si>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</si>
  <si>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</si>
  <si>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</si>
  <si>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</si>
  <si>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</si>
  <si>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</si>
  <si>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片碱</t>
  </si>
  <si>
    <t>210g老干妈风味水豆鼓</t>
  </si>
  <si>
    <t>1*24</t>
  </si>
  <si>
    <t>280g老干妈风味豆制辣椒</t>
  </si>
  <si>
    <t>红源老家黄焖鸡调料</t>
  </si>
  <si>
    <t>1*50</t>
  </si>
  <si>
    <t>150g金牧哥麻辣鱼</t>
  </si>
  <si>
    <t>320g星益豌豆粉</t>
  </si>
  <si>
    <t>150g三五火锅底料</t>
  </si>
  <si>
    <t>番茄酱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</si>
  <si>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</si>
  <si>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</si>
  <si>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</si>
  <si>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</si>
  <si>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</si>
  <si>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</si>
  <si>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</si>
  <si>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</si>
  <si>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</si>
  <si>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</si>
  <si>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</si>
  <si>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</si>
  <si>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</si>
  <si>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</si>
  <si>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</si>
  <si>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</si>
  <si>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</si>
  <si>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</si>
  <si>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</si>
  <si>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</si>
  <si>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</si>
  <si>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</si>
  <si>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</si>
  <si>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</si>
  <si>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草果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</si>
  <si>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</si>
  <si>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</si>
  <si>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</si>
  <si>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</si>
  <si>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</si>
  <si>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</si>
  <si>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</si>
  <si>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</si>
  <si>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</si>
  <si>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</si>
  <si>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</si>
  <si>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</si>
  <si>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淀粉</t>
  </si>
  <si>
    <t>小粉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</si>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</sst>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8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178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3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4" customWidth="1"/>
    <col min="15" max="15" width="12.1666666666667" style="2" customWidth="1"/>
    <col min="16" max="16" width="8.83333333333333" style="2" customWidth="1"/>
  </cols>
  <sheetData>
    <row r="1" customHeight="1" spans="1:17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2"/>
    </row>
    <row r="2" ht="30" customHeight="1" spans="1:17">
      <c r="A2" s="146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62"/>
      <c r="Q2" s="2"/>
    </row>
    <row r="3" customHeight="1" spans="1:17">
      <c r="A3" s="28" t="s">
        <v>2</v>
      </c>
      <c r="B3" s="28" t="s">
        <v>3</v>
      </c>
      <c r="C3" s="113" t="s">
        <v>4</v>
      </c>
      <c r="D3" s="28" t="s">
        <v>5</v>
      </c>
      <c r="E3" s="26" t="s">
        <v>6</v>
      </c>
      <c r="F3" s="58" t="s">
        <v>7</v>
      </c>
      <c r="G3" s="60"/>
      <c r="H3" s="148" t="s">
        <v>8</v>
      </c>
      <c r="I3" s="163"/>
      <c r="J3" s="164" t="s">
        <v>9</v>
      </c>
      <c r="K3" s="33"/>
      <c r="L3" s="165" t="s">
        <v>10</v>
      </c>
      <c r="M3" s="165"/>
      <c r="N3" s="166" t="s">
        <v>11</v>
      </c>
      <c r="O3" s="167"/>
      <c r="P3" s="168" t="s">
        <v>12</v>
      </c>
      <c r="Q3" s="2"/>
    </row>
    <row r="4" customHeight="1" spans="1:17">
      <c r="A4" s="28"/>
      <c r="B4" s="28"/>
      <c r="C4" s="113"/>
      <c r="D4" s="28"/>
      <c r="E4" s="26"/>
      <c r="F4" s="149" t="s">
        <v>13</v>
      </c>
      <c r="G4" s="60" t="s">
        <v>14</v>
      </c>
      <c r="H4" s="150" t="s">
        <v>13</v>
      </c>
      <c r="I4" s="163" t="s">
        <v>15</v>
      </c>
      <c r="J4" s="51" t="s">
        <v>16</v>
      </c>
      <c r="K4" s="27" t="s">
        <v>15</v>
      </c>
      <c r="L4" s="169" t="s">
        <v>16</v>
      </c>
      <c r="M4" s="169" t="s">
        <v>15</v>
      </c>
      <c r="N4" s="170" t="s">
        <v>13</v>
      </c>
      <c r="O4" s="167" t="s">
        <v>14</v>
      </c>
      <c r="P4" s="168"/>
      <c r="Q4" s="2"/>
    </row>
    <row r="5" customHeight="1" spans="1:17">
      <c r="A5" s="22">
        <v>1</v>
      </c>
      <c r="B5" s="101" t="s">
        <v>17</v>
      </c>
      <c r="C5" s="101"/>
      <c r="D5" s="119" t="s">
        <v>18</v>
      </c>
      <c r="E5" s="121">
        <v>7.5</v>
      </c>
      <c r="F5" s="117">
        <v>0</v>
      </c>
      <c r="G5" s="110">
        <v>0</v>
      </c>
      <c r="H5" s="122"/>
      <c r="I5" s="110">
        <f t="shared" ref="I5:I48" si="0">E5*H5</f>
        <v>0</v>
      </c>
      <c r="J5" s="171"/>
      <c r="K5" s="26">
        <f t="shared" ref="K5:K48" si="1">E5*J5</f>
        <v>0</v>
      </c>
      <c r="L5" s="26"/>
      <c r="M5" s="26">
        <f t="shared" ref="M5:M48" si="2">E5*L5</f>
        <v>0</v>
      </c>
      <c r="N5" s="172">
        <f t="shared" ref="N5:N48" si="3">F5+H5-J5-L5</f>
        <v>0</v>
      </c>
      <c r="O5" s="26">
        <f t="shared" ref="O5:O48" si="4">G5+I5-K5-M5</f>
        <v>0</v>
      </c>
      <c r="P5" s="100"/>
      <c r="Q5" s="2"/>
    </row>
    <row r="6" customHeight="1" spans="1:17">
      <c r="A6" s="22">
        <v>2</v>
      </c>
      <c r="B6" s="101" t="s">
        <v>19</v>
      </c>
      <c r="C6" s="101"/>
      <c r="D6" s="119" t="s">
        <v>18</v>
      </c>
      <c r="E6" s="121">
        <v>4</v>
      </c>
      <c r="F6" s="117">
        <v>0</v>
      </c>
      <c r="G6" s="110">
        <v>0</v>
      </c>
      <c r="H6" s="122"/>
      <c r="I6" s="110">
        <f t="shared" si="0"/>
        <v>0</v>
      </c>
      <c r="J6" s="171"/>
      <c r="K6" s="26">
        <f t="shared" si="1"/>
        <v>0</v>
      </c>
      <c r="L6" s="26"/>
      <c r="M6" s="26">
        <f t="shared" si="2"/>
        <v>0</v>
      </c>
      <c r="N6" s="172">
        <f t="shared" si="3"/>
        <v>0</v>
      </c>
      <c r="O6" s="26">
        <f t="shared" si="4"/>
        <v>0</v>
      </c>
      <c r="P6" s="100"/>
      <c r="Q6" s="2"/>
    </row>
    <row r="7" customHeight="1" spans="1:17">
      <c r="A7" s="22">
        <v>3</v>
      </c>
      <c r="B7" s="101" t="s">
        <v>20</v>
      </c>
      <c r="C7" s="119"/>
      <c r="D7" s="119" t="s">
        <v>18</v>
      </c>
      <c r="E7" s="121">
        <v>4</v>
      </c>
      <c r="F7" s="117">
        <v>0</v>
      </c>
      <c r="G7" s="110">
        <v>0</v>
      </c>
      <c r="H7" s="122"/>
      <c r="I7" s="110">
        <f t="shared" si="0"/>
        <v>0</v>
      </c>
      <c r="J7" s="171"/>
      <c r="K7" s="26">
        <f t="shared" si="1"/>
        <v>0</v>
      </c>
      <c r="L7" s="26"/>
      <c r="M7" s="26">
        <f t="shared" si="2"/>
        <v>0</v>
      </c>
      <c r="N7" s="172">
        <f t="shared" si="3"/>
        <v>0</v>
      </c>
      <c r="O7" s="26">
        <f t="shared" si="4"/>
        <v>0</v>
      </c>
      <c r="P7" s="101"/>
      <c r="Q7" s="2"/>
    </row>
    <row r="8" customHeight="1" spans="1:17">
      <c r="A8" s="22">
        <v>4</v>
      </c>
      <c r="B8" s="101" t="s">
        <v>21</v>
      </c>
      <c r="C8" s="119"/>
      <c r="D8" s="119" t="s">
        <v>18</v>
      </c>
      <c r="E8" s="121">
        <v>7</v>
      </c>
      <c r="F8" s="117">
        <v>2</v>
      </c>
      <c r="G8" s="110">
        <v>14</v>
      </c>
      <c r="H8" s="122"/>
      <c r="I8" s="110">
        <f t="shared" si="0"/>
        <v>0</v>
      </c>
      <c r="J8" s="171"/>
      <c r="K8" s="26">
        <f t="shared" si="1"/>
        <v>0</v>
      </c>
      <c r="L8" s="26"/>
      <c r="M8" s="26">
        <f t="shared" si="2"/>
        <v>0</v>
      </c>
      <c r="N8" s="172">
        <f t="shared" si="3"/>
        <v>2</v>
      </c>
      <c r="O8" s="26">
        <f t="shared" si="4"/>
        <v>14</v>
      </c>
      <c r="P8" s="101"/>
      <c r="Q8" s="2"/>
    </row>
    <row r="9" customHeight="1" spans="1:17">
      <c r="A9" s="22">
        <v>5</v>
      </c>
      <c r="B9" s="101" t="s">
        <v>22</v>
      </c>
      <c r="C9" s="119"/>
      <c r="D9" s="119" t="s">
        <v>18</v>
      </c>
      <c r="E9" s="121">
        <v>8</v>
      </c>
      <c r="F9" s="117">
        <v>0</v>
      </c>
      <c r="G9" s="110">
        <v>0</v>
      </c>
      <c r="H9" s="122"/>
      <c r="I9" s="110">
        <f t="shared" si="0"/>
        <v>0</v>
      </c>
      <c r="J9" s="171"/>
      <c r="K9" s="26">
        <f t="shared" si="1"/>
        <v>0</v>
      </c>
      <c r="L9" s="26"/>
      <c r="M9" s="26">
        <f t="shared" si="2"/>
        <v>0</v>
      </c>
      <c r="N9" s="172">
        <f t="shared" si="3"/>
        <v>0</v>
      </c>
      <c r="O9" s="26">
        <f t="shared" si="4"/>
        <v>0</v>
      </c>
      <c r="P9" s="100"/>
      <c r="Q9" s="2"/>
    </row>
    <row r="10" customHeight="1" spans="1:17">
      <c r="A10" s="22">
        <v>6</v>
      </c>
      <c r="B10" s="101" t="s">
        <v>23</v>
      </c>
      <c r="C10" s="101"/>
      <c r="D10" s="119" t="s">
        <v>24</v>
      </c>
      <c r="E10" s="121">
        <v>0.67</v>
      </c>
      <c r="F10" s="117">
        <v>80</v>
      </c>
      <c r="G10" s="110">
        <v>53.6</v>
      </c>
      <c r="H10" s="122"/>
      <c r="I10" s="110">
        <f t="shared" si="0"/>
        <v>0</v>
      </c>
      <c r="J10" s="171"/>
      <c r="K10" s="26">
        <f t="shared" si="1"/>
        <v>0</v>
      </c>
      <c r="L10" s="26"/>
      <c r="M10" s="26">
        <f t="shared" si="2"/>
        <v>0</v>
      </c>
      <c r="N10" s="172">
        <f t="shared" si="3"/>
        <v>80</v>
      </c>
      <c r="O10" s="26">
        <f t="shared" si="4"/>
        <v>53.6</v>
      </c>
      <c r="P10" s="102"/>
      <c r="Q10" s="2"/>
    </row>
    <row r="11" customHeight="1" spans="1:17">
      <c r="A11" s="22">
        <v>7</v>
      </c>
      <c r="B11" s="101" t="s">
        <v>25</v>
      </c>
      <c r="C11" s="119" t="s">
        <v>26</v>
      </c>
      <c r="D11" s="119" t="s">
        <v>27</v>
      </c>
      <c r="E11" s="121">
        <v>59.4</v>
      </c>
      <c r="F11" s="117">
        <v>0.5</v>
      </c>
      <c r="G11" s="110">
        <v>29.7</v>
      </c>
      <c r="H11" s="122"/>
      <c r="I11" s="110">
        <f t="shared" si="0"/>
        <v>0</v>
      </c>
      <c r="J11" s="171"/>
      <c r="K11" s="26">
        <f t="shared" si="1"/>
        <v>0</v>
      </c>
      <c r="L11" s="26"/>
      <c r="M11" s="26">
        <f t="shared" si="2"/>
        <v>0</v>
      </c>
      <c r="N11" s="172">
        <f t="shared" si="3"/>
        <v>0.5</v>
      </c>
      <c r="O11" s="26">
        <f t="shared" si="4"/>
        <v>29.7</v>
      </c>
      <c r="P11" s="102"/>
      <c r="Q11" s="2"/>
    </row>
    <row r="12" customHeight="1" spans="1:17">
      <c r="A12" s="22">
        <v>8</v>
      </c>
      <c r="B12" s="101" t="s">
        <v>28</v>
      </c>
      <c r="C12" s="151"/>
      <c r="D12" s="119" t="s">
        <v>18</v>
      </c>
      <c r="E12" s="152">
        <v>2.7</v>
      </c>
      <c r="F12" s="117">
        <v>2</v>
      </c>
      <c r="G12" s="110">
        <v>5.4</v>
      </c>
      <c r="H12" s="122"/>
      <c r="I12" s="110">
        <f t="shared" si="0"/>
        <v>0</v>
      </c>
      <c r="J12" s="171"/>
      <c r="K12" s="26">
        <f t="shared" si="1"/>
        <v>0</v>
      </c>
      <c r="L12" s="26"/>
      <c r="M12" s="26">
        <f t="shared" si="2"/>
        <v>0</v>
      </c>
      <c r="N12" s="172">
        <f t="shared" si="3"/>
        <v>2</v>
      </c>
      <c r="O12" s="26">
        <f t="shared" si="4"/>
        <v>5.4</v>
      </c>
      <c r="P12" s="102"/>
      <c r="Q12" s="2"/>
    </row>
    <row r="13" customHeight="1" spans="1:17">
      <c r="A13" s="22">
        <v>9</v>
      </c>
      <c r="B13" s="101" t="s">
        <v>29</v>
      </c>
      <c r="C13" s="151"/>
      <c r="D13" s="119" t="s">
        <v>18</v>
      </c>
      <c r="E13" s="152">
        <v>25</v>
      </c>
      <c r="F13" s="117">
        <v>4</v>
      </c>
      <c r="G13" s="110">
        <v>100</v>
      </c>
      <c r="H13" s="122"/>
      <c r="I13" s="110">
        <f t="shared" si="0"/>
        <v>0</v>
      </c>
      <c r="J13" s="171"/>
      <c r="K13" s="26">
        <f t="shared" si="1"/>
        <v>0</v>
      </c>
      <c r="L13" s="26"/>
      <c r="M13" s="26">
        <f t="shared" si="2"/>
        <v>0</v>
      </c>
      <c r="N13" s="172">
        <f t="shared" si="3"/>
        <v>4</v>
      </c>
      <c r="O13" s="26">
        <f t="shared" si="4"/>
        <v>100</v>
      </c>
      <c r="P13" s="102"/>
      <c r="Q13" s="2"/>
    </row>
    <row r="14" customHeight="1" spans="1:17">
      <c r="A14" s="22">
        <v>10</v>
      </c>
      <c r="B14" s="153" t="s">
        <v>30</v>
      </c>
      <c r="C14" s="101" t="s">
        <v>31</v>
      </c>
      <c r="D14" s="119" t="s">
        <v>32</v>
      </c>
      <c r="E14" s="121">
        <v>1.3</v>
      </c>
      <c r="F14" s="117">
        <v>484</v>
      </c>
      <c r="G14" s="110">
        <v>629.2</v>
      </c>
      <c r="H14" s="122"/>
      <c r="I14" s="110">
        <f t="shared" si="0"/>
        <v>0</v>
      </c>
      <c r="J14" s="171">
        <v>198</v>
      </c>
      <c r="K14" s="26">
        <f t="shared" si="1"/>
        <v>257.4</v>
      </c>
      <c r="L14" s="26"/>
      <c r="M14" s="26">
        <f t="shared" si="2"/>
        <v>0</v>
      </c>
      <c r="N14" s="172">
        <f t="shared" si="3"/>
        <v>286</v>
      </c>
      <c r="O14" s="26">
        <f t="shared" si="4"/>
        <v>371.8</v>
      </c>
      <c r="P14" s="102"/>
      <c r="Q14" s="2"/>
    </row>
    <row r="15" customHeight="1" spans="1:17">
      <c r="A15" s="22">
        <v>11</v>
      </c>
      <c r="B15" s="101" t="s">
        <v>33</v>
      </c>
      <c r="C15" s="101"/>
      <c r="D15" s="119" t="s">
        <v>34</v>
      </c>
      <c r="E15" s="121">
        <v>77</v>
      </c>
      <c r="F15" s="117">
        <v>0</v>
      </c>
      <c r="G15" s="110">
        <v>0</v>
      </c>
      <c r="H15" s="122"/>
      <c r="I15" s="110">
        <f t="shared" si="0"/>
        <v>0</v>
      </c>
      <c r="J15" s="171"/>
      <c r="K15" s="26">
        <f t="shared" si="1"/>
        <v>0</v>
      </c>
      <c r="L15" s="26"/>
      <c r="M15" s="26">
        <f t="shared" si="2"/>
        <v>0</v>
      </c>
      <c r="N15" s="172">
        <f t="shared" si="3"/>
        <v>0</v>
      </c>
      <c r="O15" s="26">
        <f t="shared" si="4"/>
        <v>0</v>
      </c>
      <c r="P15" s="102"/>
      <c r="Q15" s="2"/>
    </row>
    <row r="16" customHeight="1" spans="1:17">
      <c r="A16" s="22">
        <v>12</v>
      </c>
      <c r="B16" s="101" t="s">
        <v>35</v>
      </c>
      <c r="C16" s="101"/>
      <c r="D16" s="119" t="s">
        <v>34</v>
      </c>
      <c r="E16" s="121">
        <v>71</v>
      </c>
      <c r="F16" s="117">
        <v>9</v>
      </c>
      <c r="G16" s="110">
        <v>639</v>
      </c>
      <c r="H16" s="122"/>
      <c r="I16" s="110">
        <f t="shared" si="0"/>
        <v>0</v>
      </c>
      <c r="J16" s="171">
        <v>5</v>
      </c>
      <c r="K16" s="26">
        <f t="shared" si="1"/>
        <v>355</v>
      </c>
      <c r="L16" s="26"/>
      <c r="M16" s="26">
        <f t="shared" si="2"/>
        <v>0</v>
      </c>
      <c r="N16" s="172">
        <f t="shared" si="3"/>
        <v>4</v>
      </c>
      <c r="O16" s="26">
        <f t="shared" si="4"/>
        <v>284</v>
      </c>
      <c r="P16" s="102"/>
      <c r="Q16" s="2"/>
    </row>
    <row r="17" customHeight="1" spans="1:17">
      <c r="A17" s="22">
        <v>13</v>
      </c>
      <c r="B17" s="101" t="s">
        <v>36</v>
      </c>
      <c r="C17" s="101"/>
      <c r="D17" s="119" t="s">
        <v>37</v>
      </c>
      <c r="E17" s="121">
        <v>3.78</v>
      </c>
      <c r="F17" s="117">
        <v>1</v>
      </c>
      <c r="G17" s="110">
        <v>3.78</v>
      </c>
      <c r="H17" s="122"/>
      <c r="I17" s="110">
        <f t="shared" si="0"/>
        <v>0</v>
      </c>
      <c r="J17" s="171"/>
      <c r="K17" s="26">
        <f t="shared" si="1"/>
        <v>0</v>
      </c>
      <c r="L17" s="26"/>
      <c r="M17" s="26">
        <f t="shared" si="2"/>
        <v>0</v>
      </c>
      <c r="N17" s="172">
        <f t="shared" si="3"/>
        <v>1</v>
      </c>
      <c r="O17" s="26">
        <f t="shared" si="4"/>
        <v>3.78</v>
      </c>
      <c r="P17" s="102"/>
      <c r="Q17" s="2"/>
    </row>
    <row r="18" customHeight="1" spans="1:17">
      <c r="A18" s="22">
        <v>14</v>
      </c>
      <c r="B18" s="101" t="s">
        <v>38</v>
      </c>
      <c r="C18" s="101" t="s">
        <v>39</v>
      </c>
      <c r="D18" s="119" t="s">
        <v>40</v>
      </c>
      <c r="E18" s="121">
        <v>4</v>
      </c>
      <c r="F18" s="117">
        <v>3</v>
      </c>
      <c r="G18" s="110">
        <v>12</v>
      </c>
      <c r="H18" s="122"/>
      <c r="I18" s="110">
        <f t="shared" si="0"/>
        <v>0</v>
      </c>
      <c r="J18" s="171">
        <v>1</v>
      </c>
      <c r="K18" s="26">
        <f t="shared" si="1"/>
        <v>4</v>
      </c>
      <c r="L18" s="26"/>
      <c r="M18" s="26">
        <f t="shared" si="2"/>
        <v>0</v>
      </c>
      <c r="N18" s="172">
        <f t="shared" si="3"/>
        <v>2</v>
      </c>
      <c r="O18" s="26">
        <f t="shared" si="4"/>
        <v>8</v>
      </c>
      <c r="P18" s="102"/>
      <c r="Q18" s="2"/>
    </row>
    <row r="19" customHeight="1" spans="1:17">
      <c r="A19" s="22">
        <v>15</v>
      </c>
      <c r="B19" s="101" t="s">
        <v>41</v>
      </c>
      <c r="C19" s="101" t="s">
        <v>42</v>
      </c>
      <c r="D19" s="119" t="s">
        <v>40</v>
      </c>
      <c r="E19" s="121">
        <v>5.5</v>
      </c>
      <c r="F19" s="117">
        <v>4</v>
      </c>
      <c r="G19" s="110">
        <v>22</v>
      </c>
      <c r="H19" s="122"/>
      <c r="I19" s="110">
        <f t="shared" si="0"/>
        <v>0</v>
      </c>
      <c r="J19" s="171">
        <v>3</v>
      </c>
      <c r="K19" s="26">
        <f t="shared" si="1"/>
        <v>16.5</v>
      </c>
      <c r="L19" s="26"/>
      <c r="M19" s="26">
        <f t="shared" si="2"/>
        <v>0</v>
      </c>
      <c r="N19" s="172">
        <f t="shared" si="3"/>
        <v>1</v>
      </c>
      <c r="O19" s="26">
        <f t="shared" si="4"/>
        <v>5.5</v>
      </c>
      <c r="P19" s="102"/>
      <c r="Q19" s="2"/>
    </row>
    <row r="20" customHeight="1" spans="1:17">
      <c r="A20" s="22">
        <v>16</v>
      </c>
      <c r="B20" s="101" t="s">
        <v>38</v>
      </c>
      <c r="C20" s="101" t="s">
        <v>42</v>
      </c>
      <c r="D20" s="119" t="s">
        <v>40</v>
      </c>
      <c r="E20" s="121">
        <v>5</v>
      </c>
      <c r="F20" s="117">
        <v>0</v>
      </c>
      <c r="G20" s="110">
        <v>0</v>
      </c>
      <c r="H20" s="122"/>
      <c r="I20" s="110">
        <f t="shared" si="0"/>
        <v>0</v>
      </c>
      <c r="J20" s="171"/>
      <c r="K20" s="26">
        <f t="shared" si="1"/>
        <v>0</v>
      </c>
      <c r="L20" s="26"/>
      <c r="M20" s="26">
        <f t="shared" si="2"/>
        <v>0</v>
      </c>
      <c r="N20" s="172">
        <f t="shared" si="3"/>
        <v>0</v>
      </c>
      <c r="O20" s="26">
        <f t="shared" si="4"/>
        <v>0</v>
      </c>
      <c r="P20" s="102"/>
      <c r="Q20" s="2"/>
    </row>
    <row r="21" customHeight="1" spans="1:17">
      <c r="A21" s="22">
        <v>17</v>
      </c>
      <c r="B21" s="101" t="s">
        <v>43</v>
      </c>
      <c r="C21" s="101" t="s">
        <v>42</v>
      </c>
      <c r="D21" s="119" t="s">
        <v>40</v>
      </c>
      <c r="E21" s="121">
        <v>7</v>
      </c>
      <c r="F21" s="117">
        <v>0</v>
      </c>
      <c r="G21" s="110">
        <v>0</v>
      </c>
      <c r="H21" s="122"/>
      <c r="I21" s="110">
        <f t="shared" si="0"/>
        <v>0</v>
      </c>
      <c r="J21" s="171"/>
      <c r="K21" s="26">
        <f t="shared" si="1"/>
        <v>0</v>
      </c>
      <c r="L21" s="26"/>
      <c r="M21" s="26">
        <f t="shared" si="2"/>
        <v>0</v>
      </c>
      <c r="N21" s="172">
        <f t="shared" si="3"/>
        <v>0</v>
      </c>
      <c r="O21" s="26">
        <f t="shared" si="4"/>
        <v>0</v>
      </c>
      <c r="P21" s="102"/>
      <c r="Q21" s="2"/>
    </row>
    <row r="22" customHeight="1" spans="1:17">
      <c r="A22" s="22">
        <v>18</v>
      </c>
      <c r="B22" s="101" t="s">
        <v>44</v>
      </c>
      <c r="C22" s="101"/>
      <c r="D22" s="119" t="s">
        <v>40</v>
      </c>
      <c r="E22" s="121">
        <v>2.5</v>
      </c>
      <c r="F22" s="117">
        <v>12</v>
      </c>
      <c r="G22" s="110">
        <v>30</v>
      </c>
      <c r="H22" s="122"/>
      <c r="I22" s="110">
        <f t="shared" si="0"/>
        <v>0</v>
      </c>
      <c r="J22" s="171"/>
      <c r="K22" s="26">
        <f t="shared" si="1"/>
        <v>0</v>
      </c>
      <c r="L22" s="26"/>
      <c r="M22" s="26">
        <f t="shared" si="2"/>
        <v>0</v>
      </c>
      <c r="N22" s="172">
        <f t="shared" si="3"/>
        <v>12</v>
      </c>
      <c r="O22" s="26">
        <f t="shared" si="4"/>
        <v>30</v>
      </c>
      <c r="P22" s="102"/>
      <c r="Q22" s="2"/>
    </row>
    <row r="23" customHeight="1" spans="1:17">
      <c r="A23" s="22">
        <v>19</v>
      </c>
      <c r="B23" s="101" t="s">
        <v>45</v>
      </c>
      <c r="C23" s="101"/>
      <c r="D23" s="119" t="s">
        <v>46</v>
      </c>
      <c r="E23" s="121">
        <v>1.6</v>
      </c>
      <c r="F23" s="117">
        <v>0</v>
      </c>
      <c r="G23" s="110">
        <v>0</v>
      </c>
      <c r="H23" s="122"/>
      <c r="I23" s="110">
        <f t="shared" si="0"/>
        <v>0</v>
      </c>
      <c r="J23" s="171"/>
      <c r="K23" s="26">
        <f t="shared" si="1"/>
        <v>0</v>
      </c>
      <c r="L23" s="26"/>
      <c r="M23" s="26">
        <f t="shared" si="2"/>
        <v>0</v>
      </c>
      <c r="N23" s="172">
        <f t="shared" si="3"/>
        <v>0</v>
      </c>
      <c r="O23" s="26">
        <f t="shared" si="4"/>
        <v>0</v>
      </c>
      <c r="P23" s="102"/>
      <c r="Q23" s="2"/>
    </row>
    <row r="24" customHeight="1" spans="1:17">
      <c r="A24" s="22">
        <v>20</v>
      </c>
      <c r="B24" s="154" t="s">
        <v>47</v>
      </c>
      <c r="C24" s="155"/>
      <c r="D24" s="156" t="s">
        <v>24</v>
      </c>
      <c r="E24" s="121">
        <v>0</v>
      </c>
      <c r="F24" s="117">
        <v>1</v>
      </c>
      <c r="G24" s="110">
        <v>0</v>
      </c>
      <c r="H24" s="122"/>
      <c r="I24" s="110">
        <f t="shared" si="0"/>
        <v>0</v>
      </c>
      <c r="J24" s="171"/>
      <c r="K24" s="26">
        <f t="shared" si="1"/>
        <v>0</v>
      </c>
      <c r="L24" s="26"/>
      <c r="M24" s="26">
        <f t="shared" si="2"/>
        <v>0</v>
      </c>
      <c r="N24" s="172">
        <f t="shared" si="3"/>
        <v>1</v>
      </c>
      <c r="O24" s="26">
        <f t="shared" si="4"/>
        <v>0</v>
      </c>
      <c r="P24" s="102"/>
      <c r="Q24" s="2"/>
    </row>
    <row r="25" customHeight="1" spans="1:17">
      <c r="A25" s="22">
        <v>21</v>
      </c>
      <c r="B25" s="101" t="s">
        <v>48</v>
      </c>
      <c r="C25" s="119"/>
      <c r="D25" s="119" t="s">
        <v>32</v>
      </c>
      <c r="E25" s="121">
        <v>27</v>
      </c>
      <c r="F25" s="117">
        <v>0</v>
      </c>
      <c r="G25" s="110">
        <v>0</v>
      </c>
      <c r="H25" s="122"/>
      <c r="I25" s="110">
        <f t="shared" si="0"/>
        <v>0</v>
      </c>
      <c r="J25" s="171"/>
      <c r="K25" s="26">
        <f t="shared" si="1"/>
        <v>0</v>
      </c>
      <c r="L25" s="26"/>
      <c r="M25" s="26">
        <f t="shared" si="2"/>
        <v>0</v>
      </c>
      <c r="N25" s="172">
        <f t="shared" si="3"/>
        <v>0</v>
      </c>
      <c r="O25" s="26">
        <f t="shared" si="4"/>
        <v>0</v>
      </c>
      <c r="P25" s="102"/>
      <c r="Q25" s="2"/>
    </row>
    <row r="26" customHeight="1" spans="1:17">
      <c r="A26" s="22">
        <v>22</v>
      </c>
      <c r="B26" s="101" t="s">
        <v>49</v>
      </c>
      <c r="C26" s="119"/>
      <c r="D26" s="119" t="s">
        <v>18</v>
      </c>
      <c r="E26" s="121">
        <v>6.5</v>
      </c>
      <c r="F26" s="117">
        <v>1</v>
      </c>
      <c r="G26" s="110">
        <v>6.5</v>
      </c>
      <c r="H26" s="122"/>
      <c r="I26" s="110">
        <f t="shared" si="0"/>
        <v>0</v>
      </c>
      <c r="J26" s="171"/>
      <c r="K26" s="26">
        <f t="shared" si="1"/>
        <v>0</v>
      </c>
      <c r="L26" s="26"/>
      <c r="M26" s="26">
        <f t="shared" si="2"/>
        <v>0</v>
      </c>
      <c r="N26" s="172">
        <f t="shared" si="3"/>
        <v>1</v>
      </c>
      <c r="O26" s="26">
        <f t="shared" si="4"/>
        <v>6.5</v>
      </c>
      <c r="P26" s="102"/>
      <c r="Q26" s="2"/>
    </row>
    <row r="27" customHeight="1" spans="1:17">
      <c r="A27" s="22">
        <v>23</v>
      </c>
      <c r="B27" s="101" t="s">
        <v>50</v>
      </c>
      <c r="C27" s="119"/>
      <c r="D27" s="119" t="s">
        <v>18</v>
      </c>
      <c r="E27" s="121">
        <v>2.5</v>
      </c>
      <c r="F27" s="117">
        <v>18</v>
      </c>
      <c r="G27" s="110">
        <v>45</v>
      </c>
      <c r="H27" s="122"/>
      <c r="I27" s="110">
        <f t="shared" si="0"/>
        <v>0</v>
      </c>
      <c r="J27" s="171">
        <v>2</v>
      </c>
      <c r="K27" s="26">
        <f t="shared" si="1"/>
        <v>5</v>
      </c>
      <c r="L27" s="26"/>
      <c r="M27" s="26">
        <f t="shared" si="2"/>
        <v>0</v>
      </c>
      <c r="N27" s="172">
        <f t="shared" si="3"/>
        <v>16</v>
      </c>
      <c r="O27" s="26">
        <f t="shared" si="4"/>
        <v>40</v>
      </c>
      <c r="P27" s="102"/>
      <c r="Q27" s="2"/>
    </row>
    <row r="28" customHeight="1" spans="1:17">
      <c r="A28" s="22">
        <v>24</v>
      </c>
      <c r="B28" s="101" t="s">
        <v>51</v>
      </c>
      <c r="C28" s="119"/>
      <c r="D28" s="119" t="s">
        <v>24</v>
      </c>
      <c r="E28" s="121">
        <v>15</v>
      </c>
      <c r="F28" s="117">
        <v>0</v>
      </c>
      <c r="G28" s="110">
        <v>0</v>
      </c>
      <c r="H28" s="122"/>
      <c r="I28" s="110">
        <f t="shared" si="0"/>
        <v>0</v>
      </c>
      <c r="J28" s="171"/>
      <c r="K28" s="26">
        <f t="shared" si="1"/>
        <v>0</v>
      </c>
      <c r="L28" s="26"/>
      <c r="M28" s="26">
        <f t="shared" si="2"/>
        <v>0</v>
      </c>
      <c r="N28" s="172">
        <f t="shared" si="3"/>
        <v>0</v>
      </c>
      <c r="O28" s="26">
        <f t="shared" si="4"/>
        <v>0</v>
      </c>
      <c r="P28" s="102"/>
      <c r="Q28" s="2"/>
    </row>
    <row r="29" customHeight="1" spans="1:17">
      <c r="A29" s="22">
        <v>25</v>
      </c>
      <c r="B29" s="101" t="s">
        <v>52</v>
      </c>
      <c r="C29" s="119"/>
      <c r="D29" s="119" t="s">
        <v>40</v>
      </c>
      <c r="E29" s="121">
        <v>1</v>
      </c>
      <c r="F29" s="117">
        <v>12</v>
      </c>
      <c r="G29" s="110">
        <v>12</v>
      </c>
      <c r="H29" s="122"/>
      <c r="I29" s="110">
        <f t="shared" si="0"/>
        <v>0</v>
      </c>
      <c r="J29" s="171"/>
      <c r="K29" s="26">
        <f t="shared" si="1"/>
        <v>0</v>
      </c>
      <c r="L29" s="26"/>
      <c r="M29" s="26">
        <f t="shared" si="2"/>
        <v>0</v>
      </c>
      <c r="N29" s="172">
        <f t="shared" si="3"/>
        <v>12</v>
      </c>
      <c r="O29" s="26">
        <f t="shared" si="4"/>
        <v>12</v>
      </c>
      <c r="P29" s="102"/>
      <c r="Q29" s="2"/>
    </row>
    <row r="30" customHeight="1" spans="1:17">
      <c r="A30" s="22">
        <v>26</v>
      </c>
      <c r="B30" s="101" t="s">
        <v>53</v>
      </c>
      <c r="C30" s="119"/>
      <c r="D30" s="119" t="s">
        <v>37</v>
      </c>
      <c r="E30" s="121">
        <v>2.3</v>
      </c>
      <c r="F30" s="117">
        <v>0</v>
      </c>
      <c r="G30" s="110">
        <v>0</v>
      </c>
      <c r="H30" s="122"/>
      <c r="I30" s="110">
        <f t="shared" si="0"/>
        <v>0</v>
      </c>
      <c r="J30" s="171"/>
      <c r="K30" s="26">
        <f t="shared" si="1"/>
        <v>0</v>
      </c>
      <c r="L30" s="26"/>
      <c r="M30" s="26">
        <f t="shared" si="2"/>
        <v>0</v>
      </c>
      <c r="N30" s="172">
        <f t="shared" si="3"/>
        <v>0</v>
      </c>
      <c r="O30" s="26">
        <f t="shared" si="4"/>
        <v>0</v>
      </c>
      <c r="P30" s="102"/>
      <c r="Q30" s="2"/>
    </row>
    <row r="31" customHeight="1" spans="1:17">
      <c r="A31" s="22">
        <v>27</v>
      </c>
      <c r="B31" s="101" t="s">
        <v>54</v>
      </c>
      <c r="C31" s="119"/>
      <c r="D31" s="119" t="s">
        <v>37</v>
      </c>
      <c r="E31" s="121">
        <v>20</v>
      </c>
      <c r="F31" s="117">
        <v>8</v>
      </c>
      <c r="G31" s="110">
        <v>160</v>
      </c>
      <c r="H31" s="122"/>
      <c r="I31" s="110">
        <f t="shared" si="0"/>
        <v>0</v>
      </c>
      <c r="J31" s="171"/>
      <c r="K31" s="26">
        <f t="shared" si="1"/>
        <v>0</v>
      </c>
      <c r="L31" s="26"/>
      <c r="M31" s="26">
        <f t="shared" si="2"/>
        <v>0</v>
      </c>
      <c r="N31" s="172">
        <f t="shared" si="3"/>
        <v>8</v>
      </c>
      <c r="O31" s="26">
        <f t="shared" si="4"/>
        <v>160</v>
      </c>
      <c r="P31" s="102"/>
      <c r="Q31" s="2"/>
    </row>
    <row r="32" customHeight="1" spans="1:17">
      <c r="A32" s="22">
        <v>28</v>
      </c>
      <c r="B32" s="101" t="s">
        <v>55</v>
      </c>
      <c r="C32" s="119"/>
      <c r="D32" s="119" t="s">
        <v>18</v>
      </c>
      <c r="E32" s="121">
        <v>45</v>
      </c>
      <c r="F32" s="117">
        <v>1</v>
      </c>
      <c r="G32" s="110">
        <v>45</v>
      </c>
      <c r="H32" s="122"/>
      <c r="I32" s="110">
        <f t="shared" si="0"/>
        <v>0</v>
      </c>
      <c r="J32" s="171"/>
      <c r="K32" s="26">
        <f t="shared" si="1"/>
        <v>0</v>
      </c>
      <c r="L32" s="26"/>
      <c r="M32" s="26">
        <f t="shared" si="2"/>
        <v>0</v>
      </c>
      <c r="N32" s="172">
        <f t="shared" si="3"/>
        <v>1</v>
      </c>
      <c r="O32" s="26">
        <f t="shared" si="4"/>
        <v>45</v>
      </c>
      <c r="P32" s="102"/>
      <c r="Q32" s="2"/>
    </row>
    <row r="33" customHeight="1" spans="1:17">
      <c r="A33" s="22">
        <v>29</v>
      </c>
      <c r="B33" s="101" t="s">
        <v>56</v>
      </c>
      <c r="C33" s="119"/>
      <c r="D33" s="119" t="s">
        <v>57</v>
      </c>
      <c r="E33" s="121">
        <v>50</v>
      </c>
      <c r="F33" s="117">
        <v>0</v>
      </c>
      <c r="G33" s="110">
        <v>0</v>
      </c>
      <c r="H33" s="122"/>
      <c r="I33" s="110">
        <f t="shared" si="0"/>
        <v>0</v>
      </c>
      <c r="J33" s="171"/>
      <c r="K33" s="26">
        <f t="shared" si="1"/>
        <v>0</v>
      </c>
      <c r="L33" s="26"/>
      <c r="M33" s="26">
        <f t="shared" si="2"/>
        <v>0</v>
      </c>
      <c r="N33" s="172">
        <f t="shared" si="3"/>
        <v>0</v>
      </c>
      <c r="O33" s="26">
        <f t="shared" si="4"/>
        <v>0</v>
      </c>
      <c r="P33" s="102"/>
      <c r="Q33" s="2"/>
    </row>
    <row r="34" customHeight="1" spans="1:17">
      <c r="A34" s="22">
        <v>30</v>
      </c>
      <c r="B34" s="101" t="s">
        <v>58</v>
      </c>
      <c r="C34" s="119"/>
      <c r="D34" s="119" t="s">
        <v>24</v>
      </c>
      <c r="E34" s="121">
        <v>0.5</v>
      </c>
      <c r="F34" s="117">
        <v>50</v>
      </c>
      <c r="G34" s="110">
        <v>25</v>
      </c>
      <c r="H34" s="122"/>
      <c r="I34" s="110">
        <f t="shared" si="0"/>
        <v>0</v>
      </c>
      <c r="J34" s="171">
        <v>20</v>
      </c>
      <c r="K34" s="26">
        <f t="shared" si="1"/>
        <v>10</v>
      </c>
      <c r="L34" s="26"/>
      <c r="M34" s="26">
        <f t="shared" si="2"/>
        <v>0</v>
      </c>
      <c r="N34" s="172">
        <f t="shared" si="3"/>
        <v>30</v>
      </c>
      <c r="O34" s="26">
        <f t="shared" si="4"/>
        <v>15</v>
      </c>
      <c r="P34" s="102"/>
      <c r="Q34" s="2"/>
    </row>
    <row r="35" customHeight="1" spans="1:17">
      <c r="A35" s="22">
        <v>31</v>
      </c>
      <c r="B35" s="101" t="s">
        <v>59</v>
      </c>
      <c r="C35" s="119"/>
      <c r="D35" s="119" t="s">
        <v>60</v>
      </c>
      <c r="E35" s="121">
        <v>18</v>
      </c>
      <c r="F35" s="117">
        <v>6</v>
      </c>
      <c r="G35" s="110">
        <v>108</v>
      </c>
      <c r="H35" s="122"/>
      <c r="I35" s="110">
        <f t="shared" si="0"/>
        <v>0</v>
      </c>
      <c r="J35" s="171"/>
      <c r="K35" s="26">
        <f t="shared" si="1"/>
        <v>0</v>
      </c>
      <c r="L35" s="26"/>
      <c r="M35" s="26">
        <f t="shared" si="2"/>
        <v>0</v>
      </c>
      <c r="N35" s="172">
        <f t="shared" si="3"/>
        <v>6</v>
      </c>
      <c r="O35" s="26">
        <f t="shared" si="4"/>
        <v>108</v>
      </c>
      <c r="P35" s="102"/>
      <c r="Q35" s="2"/>
    </row>
    <row r="36" customHeight="1" spans="1:17">
      <c r="A36" s="22">
        <v>32</v>
      </c>
      <c r="B36" s="101" t="s">
        <v>61</v>
      </c>
      <c r="C36" s="119"/>
      <c r="D36" s="119" t="s">
        <v>27</v>
      </c>
      <c r="E36" s="121">
        <v>17.5</v>
      </c>
      <c r="F36" s="117">
        <v>2</v>
      </c>
      <c r="G36" s="110">
        <v>35</v>
      </c>
      <c r="H36" s="122"/>
      <c r="I36" s="110">
        <f t="shared" si="0"/>
        <v>0</v>
      </c>
      <c r="J36" s="171"/>
      <c r="K36" s="26">
        <f t="shared" si="1"/>
        <v>0</v>
      </c>
      <c r="L36" s="26"/>
      <c r="M36" s="26">
        <f t="shared" si="2"/>
        <v>0</v>
      </c>
      <c r="N36" s="172">
        <f t="shared" si="3"/>
        <v>2</v>
      </c>
      <c r="O36" s="26">
        <f t="shared" si="4"/>
        <v>35</v>
      </c>
      <c r="P36" s="102"/>
      <c r="Q36" s="2"/>
    </row>
    <row r="37" customHeight="1" spans="1:17">
      <c r="A37" s="22">
        <v>33</v>
      </c>
      <c r="B37" s="101" t="s">
        <v>62</v>
      </c>
      <c r="C37" s="119"/>
      <c r="D37" s="119" t="s">
        <v>63</v>
      </c>
      <c r="E37" s="121">
        <v>35</v>
      </c>
      <c r="F37" s="117">
        <v>0</v>
      </c>
      <c r="G37" s="110">
        <v>0</v>
      </c>
      <c r="H37" s="122"/>
      <c r="I37" s="110">
        <f t="shared" si="0"/>
        <v>0</v>
      </c>
      <c r="J37" s="171"/>
      <c r="K37" s="26">
        <f t="shared" si="1"/>
        <v>0</v>
      </c>
      <c r="L37" s="26"/>
      <c r="M37" s="26">
        <f t="shared" si="2"/>
        <v>0</v>
      </c>
      <c r="N37" s="172">
        <f t="shared" si="3"/>
        <v>0</v>
      </c>
      <c r="O37" s="26">
        <f t="shared" si="4"/>
        <v>0</v>
      </c>
      <c r="P37" s="102"/>
      <c r="Q37" s="2"/>
    </row>
    <row r="38" customHeight="1" spans="1:17">
      <c r="A38" s="22">
        <v>34</v>
      </c>
      <c r="B38" s="101" t="s">
        <v>62</v>
      </c>
      <c r="C38" s="119"/>
      <c r="D38" s="119" t="s">
        <v>63</v>
      </c>
      <c r="E38" s="121">
        <v>40</v>
      </c>
      <c r="F38" s="117">
        <v>0</v>
      </c>
      <c r="G38" s="110">
        <v>0</v>
      </c>
      <c r="H38" s="122"/>
      <c r="I38" s="110">
        <f t="shared" si="0"/>
        <v>0</v>
      </c>
      <c r="J38" s="171"/>
      <c r="K38" s="26">
        <f t="shared" si="1"/>
        <v>0</v>
      </c>
      <c r="L38" s="26"/>
      <c r="M38" s="26">
        <f t="shared" si="2"/>
        <v>0</v>
      </c>
      <c r="N38" s="172">
        <f t="shared" si="3"/>
        <v>0</v>
      </c>
      <c r="O38" s="26">
        <f t="shared" si="4"/>
        <v>0</v>
      </c>
      <c r="P38" s="102"/>
      <c r="Q38" s="2"/>
    </row>
    <row r="39" customHeight="1" spans="1:17">
      <c r="A39" s="22">
        <v>35</v>
      </c>
      <c r="B39" s="101" t="s">
        <v>64</v>
      </c>
      <c r="C39" s="119"/>
      <c r="D39" s="119" t="s">
        <v>65</v>
      </c>
      <c r="E39" s="121">
        <v>60</v>
      </c>
      <c r="F39" s="117">
        <v>0</v>
      </c>
      <c r="G39" s="110">
        <v>0</v>
      </c>
      <c r="H39" s="122"/>
      <c r="I39" s="110">
        <f t="shared" si="0"/>
        <v>0</v>
      </c>
      <c r="J39" s="171"/>
      <c r="K39" s="26">
        <f t="shared" si="1"/>
        <v>0</v>
      </c>
      <c r="L39" s="26"/>
      <c r="M39" s="26">
        <f t="shared" si="2"/>
        <v>0</v>
      </c>
      <c r="N39" s="172">
        <f t="shared" si="3"/>
        <v>0</v>
      </c>
      <c r="O39" s="26">
        <f t="shared" si="4"/>
        <v>0</v>
      </c>
      <c r="P39" s="102"/>
      <c r="Q39" s="2"/>
    </row>
    <row r="40" customHeight="1" spans="1:17">
      <c r="A40" s="22">
        <v>36</v>
      </c>
      <c r="B40" s="101" t="s">
        <v>66</v>
      </c>
      <c r="C40" s="119"/>
      <c r="D40" s="119" t="s">
        <v>65</v>
      </c>
      <c r="E40" s="121">
        <v>38</v>
      </c>
      <c r="F40" s="117">
        <v>0</v>
      </c>
      <c r="G40" s="110">
        <v>0</v>
      </c>
      <c r="H40" s="122"/>
      <c r="I40" s="110">
        <f t="shared" si="0"/>
        <v>0</v>
      </c>
      <c r="J40" s="171"/>
      <c r="K40" s="26">
        <f t="shared" si="1"/>
        <v>0</v>
      </c>
      <c r="L40" s="26"/>
      <c r="M40" s="26">
        <f t="shared" si="2"/>
        <v>0</v>
      </c>
      <c r="N40" s="172">
        <f t="shared" si="3"/>
        <v>0</v>
      </c>
      <c r="O40" s="26">
        <f t="shared" si="4"/>
        <v>0</v>
      </c>
      <c r="P40" s="102"/>
      <c r="Q40" s="2"/>
    </row>
    <row r="41" customHeight="1" spans="1:17">
      <c r="A41" s="22">
        <v>37</v>
      </c>
      <c r="B41" s="101" t="s">
        <v>67</v>
      </c>
      <c r="C41" s="119"/>
      <c r="D41" s="119" t="s">
        <v>24</v>
      </c>
      <c r="E41" s="121">
        <v>10</v>
      </c>
      <c r="F41" s="117">
        <v>0</v>
      </c>
      <c r="G41" s="110">
        <v>0</v>
      </c>
      <c r="H41" s="122"/>
      <c r="I41" s="110">
        <f t="shared" si="0"/>
        <v>0</v>
      </c>
      <c r="J41" s="171"/>
      <c r="K41" s="26">
        <f t="shared" si="1"/>
        <v>0</v>
      </c>
      <c r="L41" s="26"/>
      <c r="M41" s="26">
        <f t="shared" si="2"/>
        <v>0</v>
      </c>
      <c r="N41" s="172">
        <f t="shared" si="3"/>
        <v>0</v>
      </c>
      <c r="O41" s="26">
        <f t="shared" si="4"/>
        <v>0</v>
      </c>
      <c r="P41" s="102"/>
      <c r="Q41" s="2"/>
    </row>
    <row r="42" customHeight="1" spans="1:17">
      <c r="A42" s="22">
        <v>38</v>
      </c>
      <c r="B42" s="157" t="s">
        <v>68</v>
      </c>
      <c r="C42" s="119"/>
      <c r="D42" s="119" t="s">
        <v>69</v>
      </c>
      <c r="E42" s="121">
        <v>35</v>
      </c>
      <c r="F42" s="117">
        <v>0</v>
      </c>
      <c r="G42" s="110">
        <v>0</v>
      </c>
      <c r="H42" s="122"/>
      <c r="I42" s="110">
        <f t="shared" si="0"/>
        <v>0</v>
      </c>
      <c r="J42" s="171"/>
      <c r="K42" s="26">
        <f t="shared" si="1"/>
        <v>0</v>
      </c>
      <c r="L42" s="26"/>
      <c r="M42" s="26">
        <f t="shared" si="2"/>
        <v>0</v>
      </c>
      <c r="N42" s="172">
        <f t="shared" si="3"/>
        <v>0</v>
      </c>
      <c r="O42" s="26">
        <f t="shared" si="4"/>
        <v>0</v>
      </c>
      <c r="P42" s="102"/>
      <c r="Q42" s="2"/>
    </row>
    <row r="43" customHeight="1" spans="1:17">
      <c r="A43" s="22">
        <v>39</v>
      </c>
      <c r="B43" s="157" t="s">
        <v>70</v>
      </c>
      <c r="C43" s="119"/>
      <c r="D43" s="119" t="s">
        <v>69</v>
      </c>
      <c r="E43" s="121">
        <v>35</v>
      </c>
      <c r="F43" s="117">
        <v>1</v>
      </c>
      <c r="G43" s="110">
        <v>35</v>
      </c>
      <c r="H43" s="122"/>
      <c r="I43" s="110">
        <f t="shared" si="0"/>
        <v>0</v>
      </c>
      <c r="J43" s="171"/>
      <c r="K43" s="26">
        <f t="shared" si="1"/>
        <v>0</v>
      </c>
      <c r="L43" s="26"/>
      <c r="M43" s="26">
        <f t="shared" si="2"/>
        <v>0</v>
      </c>
      <c r="N43" s="172">
        <f t="shared" si="3"/>
        <v>1</v>
      </c>
      <c r="O43" s="26">
        <f t="shared" si="4"/>
        <v>35</v>
      </c>
      <c r="P43" s="102"/>
      <c r="Q43" s="2"/>
    </row>
    <row r="44" customHeight="1" spans="1:17">
      <c r="A44" s="22">
        <v>40</v>
      </c>
      <c r="B44" s="157" t="s">
        <v>71</v>
      </c>
      <c r="C44" s="119"/>
      <c r="D44" s="119" t="s">
        <v>40</v>
      </c>
      <c r="E44" s="121">
        <v>22</v>
      </c>
      <c r="F44" s="117">
        <v>0</v>
      </c>
      <c r="G44" s="110">
        <v>0</v>
      </c>
      <c r="H44" s="122"/>
      <c r="I44" s="110">
        <f t="shared" si="0"/>
        <v>0</v>
      </c>
      <c r="J44" s="171"/>
      <c r="K44" s="26">
        <f t="shared" si="1"/>
        <v>0</v>
      </c>
      <c r="L44" s="26"/>
      <c r="M44" s="26">
        <f t="shared" si="2"/>
        <v>0</v>
      </c>
      <c r="N44" s="172">
        <f t="shared" si="3"/>
        <v>0</v>
      </c>
      <c r="O44" s="26">
        <f t="shared" si="4"/>
        <v>0</v>
      </c>
      <c r="P44" s="102"/>
      <c r="Q44" s="2"/>
    </row>
    <row r="45" customHeight="1" spans="1:17">
      <c r="A45" s="22">
        <v>41</v>
      </c>
      <c r="B45" s="157" t="s">
        <v>72</v>
      </c>
      <c r="C45" s="119"/>
      <c r="D45" s="119" t="s">
        <v>73</v>
      </c>
      <c r="E45" s="121">
        <v>27</v>
      </c>
      <c r="F45" s="117">
        <v>0</v>
      </c>
      <c r="G45" s="110">
        <v>0</v>
      </c>
      <c r="H45" s="122"/>
      <c r="I45" s="110">
        <f t="shared" si="0"/>
        <v>0</v>
      </c>
      <c r="J45" s="171"/>
      <c r="K45" s="26">
        <f t="shared" si="1"/>
        <v>0</v>
      </c>
      <c r="L45" s="26"/>
      <c r="M45" s="26">
        <f t="shared" si="2"/>
        <v>0</v>
      </c>
      <c r="N45" s="172">
        <f t="shared" si="3"/>
        <v>0</v>
      </c>
      <c r="O45" s="26">
        <f t="shared" si="4"/>
        <v>0</v>
      </c>
      <c r="P45" s="102"/>
      <c r="Q45" s="2"/>
    </row>
    <row r="46" customHeight="1" spans="1:17">
      <c r="A46" s="22">
        <v>42</v>
      </c>
      <c r="B46" s="157" t="s">
        <v>74</v>
      </c>
      <c r="C46" s="119"/>
      <c r="D46" s="119" t="s">
        <v>75</v>
      </c>
      <c r="E46" s="121">
        <v>10</v>
      </c>
      <c r="F46" s="117">
        <v>0</v>
      </c>
      <c r="G46" s="110">
        <v>0</v>
      </c>
      <c r="H46" s="122"/>
      <c r="I46" s="110">
        <f t="shared" si="0"/>
        <v>0</v>
      </c>
      <c r="J46" s="171"/>
      <c r="K46" s="26">
        <f t="shared" si="1"/>
        <v>0</v>
      </c>
      <c r="L46" s="26"/>
      <c r="M46" s="26">
        <f t="shared" si="2"/>
        <v>0</v>
      </c>
      <c r="N46" s="172">
        <f t="shared" si="3"/>
        <v>0</v>
      </c>
      <c r="O46" s="26">
        <f t="shared" si="4"/>
        <v>0</v>
      </c>
      <c r="P46" s="102"/>
      <c r="Q46" s="2"/>
    </row>
    <row r="47" customHeight="1" spans="1:17">
      <c r="A47" s="22">
        <v>43</v>
      </c>
      <c r="B47" s="157" t="s">
        <v>76</v>
      </c>
      <c r="C47" s="119"/>
      <c r="D47" s="119" t="s">
        <v>69</v>
      </c>
      <c r="E47" s="121">
        <v>230</v>
      </c>
      <c r="F47" s="117">
        <v>0</v>
      </c>
      <c r="G47" s="110">
        <v>0</v>
      </c>
      <c r="H47" s="122"/>
      <c r="I47" s="110">
        <f t="shared" si="0"/>
        <v>0</v>
      </c>
      <c r="J47" s="171"/>
      <c r="K47" s="26">
        <f t="shared" si="1"/>
        <v>0</v>
      </c>
      <c r="L47" s="26"/>
      <c r="M47" s="26">
        <f t="shared" si="2"/>
        <v>0</v>
      </c>
      <c r="N47" s="172">
        <f t="shared" si="3"/>
        <v>0</v>
      </c>
      <c r="O47" s="26">
        <f t="shared" si="4"/>
        <v>0</v>
      </c>
      <c r="P47" s="102"/>
      <c r="Q47" s="2"/>
    </row>
    <row r="48" customHeight="1" spans="1:17">
      <c r="A48" s="22">
        <v>44</v>
      </c>
      <c r="B48" s="157" t="s">
        <v>77</v>
      </c>
      <c r="C48" s="119"/>
      <c r="D48" s="119" t="s">
        <v>24</v>
      </c>
      <c r="E48" s="121">
        <v>13</v>
      </c>
      <c r="F48" s="117">
        <v>0</v>
      </c>
      <c r="G48" s="110">
        <v>0</v>
      </c>
      <c r="H48" s="122"/>
      <c r="I48" s="110">
        <f t="shared" si="0"/>
        <v>0</v>
      </c>
      <c r="J48" s="171"/>
      <c r="K48" s="26">
        <f t="shared" si="1"/>
        <v>0</v>
      </c>
      <c r="L48" s="26"/>
      <c r="M48" s="26">
        <f t="shared" si="2"/>
        <v>0</v>
      </c>
      <c r="N48" s="172">
        <f t="shared" si="3"/>
        <v>0</v>
      </c>
      <c r="O48" s="26">
        <f t="shared" si="4"/>
        <v>0</v>
      </c>
      <c r="P48" s="102"/>
      <c r="Q48" s="2"/>
    </row>
    <row r="49" customHeight="1" spans="1:17">
      <c r="A49" s="158" t="s">
        <v>78</v>
      </c>
      <c r="B49" s="104"/>
      <c r="C49" s="105"/>
      <c r="D49" s="105"/>
      <c r="E49" s="106"/>
      <c r="F49" s="159">
        <f t="shared" ref="F49:O49" si="5">SUM(F5:F48)</f>
        <v>701.5</v>
      </c>
      <c r="G49" s="159">
        <f t="shared" si="5"/>
        <v>2010.18</v>
      </c>
      <c r="H49" s="159">
        <f t="shared" si="5"/>
        <v>0</v>
      </c>
      <c r="I49" s="159">
        <f t="shared" si="5"/>
        <v>0</v>
      </c>
      <c r="J49" s="159">
        <f t="shared" si="5"/>
        <v>229</v>
      </c>
      <c r="K49" s="159">
        <f t="shared" si="5"/>
        <v>647.9</v>
      </c>
      <c r="L49" s="159">
        <f t="shared" si="5"/>
        <v>0</v>
      </c>
      <c r="M49" s="159">
        <f t="shared" si="5"/>
        <v>0</v>
      </c>
      <c r="N49" s="159">
        <f t="shared" si="5"/>
        <v>472.5</v>
      </c>
      <c r="O49" s="159">
        <f t="shared" si="5"/>
        <v>1362.28</v>
      </c>
      <c r="P49" s="101"/>
      <c r="Q49" s="2"/>
    </row>
    <row r="50" customHeight="1" spans="1:17">
      <c r="A50" s="155"/>
      <c r="B50" s="155"/>
      <c r="C50" s="155"/>
      <c r="D50" s="155"/>
      <c r="E50" s="155"/>
      <c r="F50" s="160"/>
      <c r="G50" s="155"/>
      <c r="H50" s="155"/>
      <c r="I50" s="155"/>
      <c r="J50" s="173"/>
      <c r="K50" s="155"/>
      <c r="L50" s="155"/>
      <c r="M50" s="155"/>
      <c r="N50" s="174"/>
      <c r="O50" s="175"/>
      <c r="P50" s="175"/>
      <c r="Q50" s="2"/>
    </row>
    <row r="51" customHeight="1" spans="1:17">
      <c r="A51" s="155"/>
      <c r="B51" s="155" t="s">
        <v>79</v>
      </c>
      <c r="C51" s="155"/>
      <c r="D51" s="155" t="s">
        <v>80</v>
      </c>
      <c r="E51" s="161">
        <v>45046</v>
      </c>
      <c r="F51" s="160"/>
      <c r="G51" s="155"/>
      <c r="H51" s="155"/>
      <c r="I51" s="155" t="s">
        <v>81</v>
      </c>
      <c r="J51" s="173"/>
      <c r="K51" s="155"/>
      <c r="L51" s="155"/>
      <c r="M51" s="155"/>
      <c r="N51" s="174" t="s">
        <v>82</v>
      </c>
      <c r="O51" s="155"/>
      <c r="P51" s="175"/>
      <c r="Q51" s="2"/>
    </row>
    <row r="52" customHeight="1" spans="17:17">
      <c r="Q52" s="2"/>
    </row>
    <row r="53" customHeight="1" spans="11:17">
      <c r="K53" s="62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2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2" t="s">
        <v>83</v>
      </c>
      <c r="B2" s="82"/>
      <c r="C2" s="82"/>
      <c r="D2" s="82"/>
      <c r="E2" s="83"/>
      <c r="F2" s="82"/>
      <c r="G2" s="83"/>
      <c r="H2" s="82"/>
      <c r="I2" s="83"/>
      <c r="J2" s="82"/>
      <c r="K2" s="83"/>
      <c r="L2" s="83"/>
      <c r="M2" s="83"/>
      <c r="N2" s="89"/>
      <c r="O2" s="61"/>
      <c r="P2" s="135"/>
      <c r="Q2" s="2"/>
    </row>
    <row r="3" customHeight="1" spans="1:17">
      <c r="A3" s="28" t="s">
        <v>2</v>
      </c>
      <c r="B3" s="28" t="s">
        <v>3</v>
      </c>
      <c r="C3" s="113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36" t="s">
        <v>9</v>
      </c>
      <c r="K3" s="26"/>
      <c r="L3" s="26" t="s">
        <v>10</v>
      </c>
      <c r="M3" s="26"/>
      <c r="N3" s="28" t="s">
        <v>11</v>
      </c>
      <c r="O3" s="26"/>
      <c r="P3" s="137" t="s">
        <v>12</v>
      </c>
      <c r="Q3" s="2"/>
    </row>
    <row r="4" customHeight="1" spans="1:17">
      <c r="A4" s="28"/>
      <c r="B4" s="28"/>
      <c r="C4" s="113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37"/>
      <c r="Q4" s="2"/>
    </row>
    <row r="5" customHeight="1" spans="1:17">
      <c r="A5" s="22">
        <v>1</v>
      </c>
      <c r="B5" s="114" t="s">
        <v>84</v>
      </c>
      <c r="C5" s="115"/>
      <c r="D5" s="115" t="s">
        <v>85</v>
      </c>
      <c r="E5" s="116">
        <v>30</v>
      </c>
      <c r="F5" s="117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38">
        <f t="shared" ref="N5:N27" si="3">F5+H5-J5</f>
        <v>0</v>
      </c>
      <c r="O5" s="26">
        <f t="shared" ref="O5:O27" si="4">N5*E5</f>
        <v>0</v>
      </c>
      <c r="P5" s="139"/>
      <c r="Q5" s="2"/>
    </row>
    <row r="6" customHeight="1" spans="1:17">
      <c r="A6" s="22">
        <v>2</v>
      </c>
      <c r="B6" s="114" t="s">
        <v>86</v>
      </c>
      <c r="C6" s="115"/>
      <c r="D6" s="115" t="s">
        <v>85</v>
      </c>
      <c r="E6" s="116">
        <v>28</v>
      </c>
      <c r="F6" s="117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38">
        <f t="shared" si="3"/>
        <v>0</v>
      </c>
      <c r="O6" s="26">
        <f t="shared" si="4"/>
        <v>0</v>
      </c>
      <c r="P6" s="139"/>
      <c r="Q6" s="2"/>
    </row>
    <row r="7" customHeight="1" spans="1:17">
      <c r="A7" s="22">
        <v>3</v>
      </c>
      <c r="B7" s="114" t="s">
        <v>87</v>
      </c>
      <c r="C7" s="115"/>
      <c r="D7" s="115" t="s">
        <v>85</v>
      </c>
      <c r="E7" s="116">
        <v>18</v>
      </c>
      <c r="F7" s="117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38">
        <f t="shared" si="3"/>
        <v>0</v>
      </c>
      <c r="O7" s="26">
        <f t="shared" si="4"/>
        <v>0</v>
      </c>
      <c r="P7" s="139"/>
      <c r="Q7" s="2"/>
    </row>
    <row r="8" customHeight="1" spans="1:17">
      <c r="A8" s="22">
        <v>4</v>
      </c>
      <c r="B8" s="114" t="s">
        <v>87</v>
      </c>
      <c r="C8" s="115"/>
      <c r="D8" s="115" t="s">
        <v>85</v>
      </c>
      <c r="E8" s="116">
        <v>25</v>
      </c>
      <c r="F8" s="117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38">
        <f t="shared" si="3"/>
        <v>0</v>
      </c>
      <c r="O8" s="26">
        <f t="shared" si="4"/>
        <v>0</v>
      </c>
      <c r="P8" s="139"/>
      <c r="Q8" s="2"/>
    </row>
    <row r="9" customHeight="1" spans="1:17">
      <c r="A9" s="22">
        <v>5</v>
      </c>
      <c r="B9" s="114" t="s">
        <v>88</v>
      </c>
      <c r="C9" s="115"/>
      <c r="D9" s="115" t="s">
        <v>85</v>
      </c>
      <c r="E9" s="116">
        <v>18</v>
      </c>
      <c r="F9" s="117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38">
        <f t="shared" si="3"/>
        <v>0</v>
      </c>
      <c r="O9" s="26">
        <f t="shared" si="4"/>
        <v>0</v>
      </c>
      <c r="P9" s="139"/>
      <c r="Q9" s="2"/>
    </row>
    <row r="10" customHeight="1" spans="1:17">
      <c r="A10" s="22">
        <v>6</v>
      </c>
      <c r="B10" s="114" t="s">
        <v>89</v>
      </c>
      <c r="C10" s="115"/>
      <c r="D10" s="115" t="s">
        <v>57</v>
      </c>
      <c r="E10" s="116">
        <v>160</v>
      </c>
      <c r="F10" s="117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38">
        <f t="shared" si="3"/>
        <v>0</v>
      </c>
      <c r="O10" s="26">
        <f t="shared" si="4"/>
        <v>0</v>
      </c>
      <c r="P10" s="139"/>
      <c r="Q10" s="2"/>
    </row>
    <row r="11" customHeight="1" spans="1:17">
      <c r="A11" s="22">
        <v>7</v>
      </c>
      <c r="B11" s="114" t="s">
        <v>90</v>
      </c>
      <c r="C11" s="115"/>
      <c r="D11" s="115" t="s">
        <v>65</v>
      </c>
      <c r="E11" s="116">
        <v>21.06</v>
      </c>
      <c r="F11" s="117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38">
        <f t="shared" si="3"/>
        <v>7</v>
      </c>
      <c r="O11" s="26">
        <f t="shared" si="4"/>
        <v>147.42</v>
      </c>
      <c r="P11" s="139"/>
      <c r="Q11" s="2"/>
    </row>
    <row r="12" customHeight="1" spans="1:17">
      <c r="A12" s="22">
        <v>8</v>
      </c>
      <c r="B12" s="114" t="s">
        <v>91</v>
      </c>
      <c r="C12" s="115"/>
      <c r="D12" s="115" t="s">
        <v>65</v>
      </c>
      <c r="E12" s="116">
        <v>12</v>
      </c>
      <c r="F12" s="117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38">
        <f t="shared" si="3"/>
        <v>0</v>
      </c>
      <c r="O12" s="26">
        <f t="shared" si="4"/>
        <v>0</v>
      </c>
      <c r="P12" s="139"/>
      <c r="Q12" s="2"/>
    </row>
    <row r="13" customHeight="1" spans="1:17">
      <c r="A13" s="22">
        <v>9</v>
      </c>
      <c r="B13" s="114" t="s">
        <v>92</v>
      </c>
      <c r="C13" s="115"/>
      <c r="D13" s="115" t="s">
        <v>85</v>
      </c>
      <c r="E13" s="116">
        <v>50</v>
      </c>
      <c r="F13" s="117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38">
        <f t="shared" si="3"/>
        <v>1</v>
      </c>
      <c r="O13" s="26">
        <f t="shared" si="4"/>
        <v>50</v>
      </c>
      <c r="P13" s="139"/>
      <c r="Q13" s="2"/>
    </row>
    <row r="14" ht="13.95" customHeight="1" spans="1:17">
      <c r="A14" s="22">
        <v>10</v>
      </c>
      <c r="B14" s="114" t="s">
        <v>93</v>
      </c>
      <c r="C14" s="115"/>
      <c r="D14" s="115" t="s">
        <v>85</v>
      </c>
      <c r="E14" s="116">
        <v>25</v>
      </c>
      <c r="F14" s="117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38">
        <f t="shared" si="3"/>
        <v>0</v>
      </c>
      <c r="O14" s="26">
        <f t="shared" si="4"/>
        <v>0</v>
      </c>
      <c r="P14" s="139"/>
      <c r="Q14" s="2"/>
    </row>
    <row r="15" customHeight="1" spans="1:17">
      <c r="A15" s="22">
        <v>11</v>
      </c>
      <c r="B15" s="114" t="s">
        <v>93</v>
      </c>
      <c r="C15" s="115"/>
      <c r="D15" s="115" t="s">
        <v>85</v>
      </c>
      <c r="E15" s="116">
        <v>30</v>
      </c>
      <c r="F15" s="117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38">
        <f t="shared" si="3"/>
        <v>0</v>
      </c>
      <c r="O15" s="26">
        <f t="shared" si="4"/>
        <v>0</v>
      </c>
      <c r="P15" s="139"/>
      <c r="Q15" s="2"/>
    </row>
    <row r="16" customHeight="1" spans="1:17">
      <c r="A16" s="22">
        <v>12</v>
      </c>
      <c r="B16" s="114" t="s">
        <v>94</v>
      </c>
      <c r="C16" s="115"/>
      <c r="D16" s="115" t="s">
        <v>65</v>
      </c>
      <c r="E16" s="116">
        <v>15</v>
      </c>
      <c r="F16" s="117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38">
        <f t="shared" si="3"/>
        <v>0</v>
      </c>
      <c r="O16" s="26">
        <f t="shared" si="4"/>
        <v>0</v>
      </c>
      <c r="P16" s="139"/>
      <c r="Q16" s="2"/>
    </row>
    <row r="17" customHeight="1" spans="1:17">
      <c r="A17" s="22">
        <v>13</v>
      </c>
      <c r="B17" s="114" t="s">
        <v>95</v>
      </c>
      <c r="C17" s="115"/>
      <c r="D17" s="115" t="s">
        <v>96</v>
      </c>
      <c r="E17" s="116">
        <v>130</v>
      </c>
      <c r="F17" s="117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38">
        <f t="shared" si="3"/>
        <v>0</v>
      </c>
      <c r="O17" s="26">
        <f t="shared" si="4"/>
        <v>0</v>
      </c>
      <c r="P17" s="139"/>
      <c r="Q17" s="2"/>
    </row>
    <row r="18" customHeight="1" spans="1:17">
      <c r="A18" s="22">
        <v>14</v>
      </c>
      <c r="B18" s="114" t="s">
        <v>97</v>
      </c>
      <c r="C18" s="115"/>
      <c r="D18" s="115" t="s">
        <v>85</v>
      </c>
      <c r="E18" s="116">
        <v>55</v>
      </c>
      <c r="F18" s="117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38">
        <f t="shared" si="3"/>
        <v>10</v>
      </c>
      <c r="O18" s="26">
        <f t="shared" si="4"/>
        <v>550</v>
      </c>
      <c r="P18" s="139"/>
      <c r="Q18" s="2"/>
    </row>
    <row r="19" customHeight="1" spans="1:17">
      <c r="A19" s="22">
        <v>15</v>
      </c>
      <c r="B19" s="114" t="s">
        <v>98</v>
      </c>
      <c r="C19" s="115"/>
      <c r="D19" s="115" t="s">
        <v>85</v>
      </c>
      <c r="E19" s="116">
        <v>9</v>
      </c>
      <c r="F19" s="117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38">
        <f t="shared" si="3"/>
        <v>20</v>
      </c>
      <c r="O19" s="26">
        <f t="shared" si="4"/>
        <v>180</v>
      </c>
      <c r="P19" s="139"/>
      <c r="Q19" s="2"/>
    </row>
    <row r="20" customHeight="1" spans="1:17">
      <c r="A20" s="22">
        <v>16</v>
      </c>
      <c r="B20" s="114" t="s">
        <v>99</v>
      </c>
      <c r="C20" s="115"/>
      <c r="D20" s="115" t="s">
        <v>85</v>
      </c>
      <c r="E20" s="116">
        <v>35</v>
      </c>
      <c r="F20" s="117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38">
        <f t="shared" si="3"/>
        <v>0</v>
      </c>
      <c r="O20" s="26">
        <f t="shared" si="4"/>
        <v>0</v>
      </c>
      <c r="P20" s="139"/>
      <c r="Q20" s="2"/>
    </row>
    <row r="21" customHeight="1" spans="1:17">
      <c r="A21" s="22">
        <v>17</v>
      </c>
      <c r="B21" s="114" t="s">
        <v>100</v>
      </c>
      <c r="C21" s="115"/>
      <c r="D21" s="115" t="s">
        <v>85</v>
      </c>
      <c r="E21" s="116">
        <v>9.5</v>
      </c>
      <c r="F21" s="117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38">
        <f t="shared" si="3"/>
        <v>10</v>
      </c>
      <c r="O21" s="26">
        <f t="shared" si="4"/>
        <v>95</v>
      </c>
      <c r="P21" s="139"/>
      <c r="Q21" s="2"/>
    </row>
    <row r="22" customHeight="1" spans="1:17">
      <c r="A22" s="22">
        <v>18</v>
      </c>
      <c r="B22" s="114" t="s">
        <v>101</v>
      </c>
      <c r="C22" s="115"/>
      <c r="D22" s="115" t="s">
        <v>65</v>
      </c>
      <c r="E22" s="116">
        <v>100</v>
      </c>
      <c r="F22" s="117">
        <v>0</v>
      </c>
      <c r="G22" s="26">
        <v>0</v>
      </c>
      <c r="H22" s="25"/>
      <c r="I22" s="26">
        <f t="shared" si="0"/>
        <v>0</v>
      </c>
      <c r="J22" s="48"/>
      <c r="K22" s="26">
        <f t="shared" si="1"/>
        <v>0</v>
      </c>
      <c r="L22" s="26"/>
      <c r="M22" s="26">
        <f t="shared" si="2"/>
        <v>0</v>
      </c>
      <c r="N22" s="138">
        <f t="shared" si="3"/>
        <v>0</v>
      </c>
      <c r="O22" s="26">
        <f t="shared" si="4"/>
        <v>0</v>
      </c>
      <c r="P22" s="140"/>
      <c r="Q22" s="2"/>
    </row>
    <row r="23" customHeight="1" spans="1:17">
      <c r="A23" s="22">
        <v>20</v>
      </c>
      <c r="B23" s="118" t="s">
        <v>102</v>
      </c>
      <c r="C23" s="119"/>
      <c r="D23" s="120" t="s">
        <v>65</v>
      </c>
      <c r="E23" s="121">
        <v>150</v>
      </c>
      <c r="F23" s="117">
        <v>1</v>
      </c>
      <c r="G23" s="26">
        <v>150</v>
      </c>
      <c r="H23" s="122"/>
      <c r="I23" s="26">
        <f t="shared" si="0"/>
        <v>0</v>
      </c>
      <c r="J23" s="122"/>
      <c r="K23" s="26">
        <f t="shared" si="1"/>
        <v>0</v>
      </c>
      <c r="L23" s="26"/>
      <c r="M23" s="26">
        <f t="shared" si="2"/>
        <v>0</v>
      </c>
      <c r="N23" s="138">
        <f t="shared" si="3"/>
        <v>1</v>
      </c>
      <c r="O23" s="26">
        <f t="shared" si="4"/>
        <v>150</v>
      </c>
      <c r="P23" s="139"/>
      <c r="Q23" s="2"/>
    </row>
    <row r="24" customHeight="1" spans="1:17">
      <c r="A24" s="123">
        <v>21</v>
      </c>
      <c r="B24" s="124" t="s">
        <v>103</v>
      </c>
      <c r="C24" s="119"/>
      <c r="D24" s="120" t="s">
        <v>104</v>
      </c>
      <c r="E24" s="121">
        <v>20</v>
      </c>
      <c r="F24" s="117">
        <v>0</v>
      </c>
      <c r="G24" s="26">
        <v>0</v>
      </c>
      <c r="H24" s="122"/>
      <c r="I24" s="26">
        <f t="shared" si="0"/>
        <v>0</v>
      </c>
      <c r="J24" s="122"/>
      <c r="K24" s="26">
        <f t="shared" si="1"/>
        <v>0</v>
      </c>
      <c r="L24" s="26"/>
      <c r="M24" s="26">
        <f t="shared" si="2"/>
        <v>0</v>
      </c>
      <c r="N24" s="138">
        <f t="shared" si="3"/>
        <v>0</v>
      </c>
      <c r="O24" s="26">
        <f t="shared" si="4"/>
        <v>0</v>
      </c>
      <c r="P24" s="139"/>
      <c r="Q24" s="2"/>
    </row>
    <row r="25" customHeight="1" spans="1:17">
      <c r="A25" s="123">
        <v>22</v>
      </c>
      <c r="B25" s="124" t="s">
        <v>105</v>
      </c>
      <c r="C25" s="119"/>
      <c r="D25" s="119" t="s">
        <v>85</v>
      </c>
      <c r="E25" s="121">
        <v>12</v>
      </c>
      <c r="F25" s="117">
        <v>6</v>
      </c>
      <c r="G25" s="26">
        <v>72</v>
      </c>
      <c r="H25" s="122"/>
      <c r="I25" s="26">
        <f t="shared" si="0"/>
        <v>0</v>
      </c>
      <c r="J25" s="122">
        <v>1</v>
      </c>
      <c r="K25" s="26">
        <f t="shared" si="1"/>
        <v>12</v>
      </c>
      <c r="L25" s="26"/>
      <c r="M25" s="26">
        <f t="shared" si="2"/>
        <v>0</v>
      </c>
      <c r="N25" s="138">
        <f t="shared" si="3"/>
        <v>5</v>
      </c>
      <c r="O25" s="26">
        <f t="shared" si="4"/>
        <v>60</v>
      </c>
      <c r="P25" s="139"/>
      <c r="Q25" s="2"/>
    </row>
    <row r="26" customHeight="1" spans="1:17">
      <c r="A26" s="123">
        <v>23</v>
      </c>
      <c r="B26" s="124" t="s">
        <v>106</v>
      </c>
      <c r="C26" s="119"/>
      <c r="D26" s="119" t="s">
        <v>18</v>
      </c>
      <c r="E26" s="121">
        <v>32</v>
      </c>
      <c r="F26" s="117">
        <v>0</v>
      </c>
      <c r="G26" s="26">
        <v>0</v>
      </c>
      <c r="H26" s="122"/>
      <c r="I26" s="26">
        <f t="shared" si="0"/>
        <v>0</v>
      </c>
      <c r="J26" s="122"/>
      <c r="K26" s="26">
        <f t="shared" si="1"/>
        <v>0</v>
      </c>
      <c r="L26" s="26"/>
      <c r="M26" s="26">
        <f t="shared" si="2"/>
        <v>0</v>
      </c>
      <c r="N26" s="138">
        <f t="shared" si="3"/>
        <v>0</v>
      </c>
      <c r="O26" s="26">
        <f t="shared" si="4"/>
        <v>0</v>
      </c>
      <c r="P26" s="139"/>
      <c r="Q26" s="2"/>
    </row>
    <row r="27" customHeight="1" spans="1:17">
      <c r="A27" s="123">
        <v>24</v>
      </c>
      <c r="B27" s="124" t="s">
        <v>107</v>
      </c>
      <c r="C27" s="119"/>
      <c r="D27" s="119" t="s">
        <v>108</v>
      </c>
      <c r="E27" s="121">
        <v>2</v>
      </c>
      <c r="F27" s="117">
        <v>3</v>
      </c>
      <c r="G27" s="26">
        <v>6</v>
      </c>
      <c r="H27" s="122"/>
      <c r="I27" s="26">
        <f t="shared" si="0"/>
        <v>0</v>
      </c>
      <c r="J27" s="122"/>
      <c r="K27" s="26">
        <f t="shared" si="1"/>
        <v>0</v>
      </c>
      <c r="L27" s="26"/>
      <c r="M27" s="26">
        <f t="shared" si="2"/>
        <v>0</v>
      </c>
      <c r="N27" s="138">
        <f t="shared" si="3"/>
        <v>3</v>
      </c>
      <c r="O27" s="26">
        <f t="shared" si="4"/>
        <v>6</v>
      </c>
      <c r="P27" s="139"/>
      <c r="Q27" s="2"/>
    </row>
    <row r="28" ht="14.25" customHeight="1" spans="1:17">
      <c r="A28" s="125" t="s">
        <v>78</v>
      </c>
      <c r="B28" s="126"/>
      <c r="C28" s="125"/>
      <c r="D28" s="69"/>
      <c r="E28" s="71"/>
      <c r="F28" s="127">
        <f t="shared" ref="F28:O28" si="5">SUM(F5:F27)</f>
        <v>60</v>
      </c>
      <c r="G28" s="128">
        <f t="shared" si="5"/>
        <v>1300.42</v>
      </c>
      <c r="H28" s="129">
        <f t="shared" si="5"/>
        <v>0</v>
      </c>
      <c r="I28" s="128">
        <f t="shared" si="5"/>
        <v>0</v>
      </c>
      <c r="J28" s="129">
        <f t="shared" si="5"/>
        <v>3</v>
      </c>
      <c r="K28" s="128">
        <f t="shared" si="5"/>
        <v>62</v>
      </c>
      <c r="L28" s="128">
        <f t="shared" si="5"/>
        <v>0</v>
      </c>
      <c r="M28" s="128">
        <f t="shared" si="5"/>
        <v>0</v>
      </c>
      <c r="N28" s="129">
        <f t="shared" si="5"/>
        <v>57</v>
      </c>
      <c r="O28" s="128">
        <f t="shared" si="5"/>
        <v>1238.42</v>
      </c>
      <c r="P28" s="140"/>
      <c r="Q28" s="2"/>
    </row>
    <row r="29" ht="14.25" customHeight="1" spans="1:17">
      <c r="A29" s="130"/>
      <c r="B29" s="131"/>
      <c r="C29" s="131"/>
      <c r="D29" s="131"/>
      <c r="E29" s="132"/>
      <c r="F29" s="131"/>
      <c r="G29" s="133"/>
      <c r="H29" s="134"/>
      <c r="I29" s="132"/>
      <c r="J29" s="131"/>
      <c r="K29" s="132"/>
      <c r="L29" s="132"/>
      <c r="M29" s="132"/>
      <c r="N29" s="141"/>
      <c r="O29" s="132"/>
      <c r="P29" s="135"/>
      <c r="Q29" s="2"/>
    </row>
    <row r="30" customHeight="1" spans="1:17">
      <c r="A30" s="1"/>
      <c r="B30" s="73" t="s">
        <v>109</v>
      </c>
      <c r="C30" s="73"/>
      <c r="D30" s="73"/>
      <c r="E30" s="80"/>
      <c r="F30" s="1"/>
      <c r="G30" s="1" t="s">
        <v>82</v>
      </c>
      <c r="H30" s="1"/>
      <c r="I30" s="80"/>
      <c r="J30" s="1"/>
      <c r="K30" s="80"/>
      <c r="L30" s="80"/>
      <c r="M30" s="80"/>
      <c r="N30" s="80"/>
      <c r="O30" s="80"/>
      <c r="P30" s="142"/>
      <c r="Q30" s="2"/>
    </row>
    <row r="31" customHeight="1" spans="1:17">
      <c r="A31" s="1"/>
      <c r="B31" s="1"/>
      <c r="C31" s="1"/>
      <c r="D31" s="1"/>
      <c r="E31" s="80"/>
      <c r="F31" s="1"/>
      <c r="G31" s="80"/>
      <c r="H31" s="1"/>
      <c r="I31" s="80"/>
      <c r="J31" s="1"/>
      <c r="K31" s="80"/>
      <c r="L31" s="80"/>
      <c r="M31" s="80"/>
      <c r="N31" s="1"/>
      <c r="O31" s="62">
        <f>G28+I28-K28-M28</f>
        <v>1238.42</v>
      </c>
      <c r="P31" s="135"/>
      <c r="Q31" s="2"/>
    </row>
    <row r="32" customHeight="1" spans="1:17">
      <c r="A32" s="1"/>
      <c r="B32" s="1"/>
      <c r="C32" s="1"/>
      <c r="D32" s="1"/>
      <c r="E32" s="80"/>
      <c r="F32" s="1"/>
      <c r="G32" s="80"/>
      <c r="H32" s="1"/>
      <c r="I32" s="80"/>
      <c r="J32" s="1"/>
      <c r="K32" s="80"/>
      <c r="L32" s="80"/>
      <c r="M32" s="80"/>
      <c r="N32" s="1"/>
      <c r="O32" s="80"/>
      <c r="P32" s="135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2" t="s">
        <v>111</v>
      </c>
      <c r="B2" s="82"/>
      <c r="C2" s="82"/>
      <c r="D2" s="82"/>
      <c r="E2" s="83"/>
      <c r="F2" s="82"/>
      <c r="G2" s="83"/>
      <c r="H2" s="82"/>
      <c r="I2" s="83"/>
      <c r="J2" s="82"/>
      <c r="K2" s="83"/>
      <c r="L2" s="83"/>
      <c r="M2" s="83"/>
      <c r="N2" s="89"/>
      <c r="O2" s="61"/>
      <c r="P2" s="90"/>
    </row>
    <row r="3" customHeight="1" spans="1:16">
      <c r="A3" s="34" t="s">
        <v>2</v>
      </c>
      <c r="B3" s="34" t="s">
        <v>3</v>
      </c>
      <c r="C3" s="84" t="s">
        <v>4</v>
      </c>
      <c r="D3" s="34" t="s">
        <v>5</v>
      </c>
      <c r="E3" s="85" t="s">
        <v>6</v>
      </c>
      <c r="F3" s="66" t="s">
        <v>7</v>
      </c>
      <c r="G3" s="67"/>
      <c r="H3" s="86" t="s">
        <v>8</v>
      </c>
      <c r="I3" s="91"/>
      <c r="J3" s="92" t="s">
        <v>9</v>
      </c>
      <c r="K3" s="68"/>
      <c r="L3" s="93" t="s">
        <v>10</v>
      </c>
      <c r="M3" s="93"/>
      <c r="N3" s="94" t="s">
        <v>11</v>
      </c>
      <c r="O3" s="95"/>
      <c r="P3" s="34" t="s">
        <v>12</v>
      </c>
    </row>
    <row r="4" customHeight="1" spans="1:16">
      <c r="A4" s="34"/>
      <c r="B4" s="34"/>
      <c r="C4" s="84"/>
      <c r="D4" s="34"/>
      <c r="E4" s="85"/>
      <c r="F4" s="87" t="s">
        <v>13</v>
      </c>
      <c r="G4" s="67" t="s">
        <v>15</v>
      </c>
      <c r="H4" s="88" t="s">
        <v>13</v>
      </c>
      <c r="I4" s="91" t="s">
        <v>15</v>
      </c>
      <c r="J4" s="96" t="s">
        <v>16</v>
      </c>
      <c r="K4" s="96" t="s">
        <v>15</v>
      </c>
      <c r="L4" s="97" t="s">
        <v>16</v>
      </c>
      <c r="M4" s="97" t="s">
        <v>15</v>
      </c>
      <c r="N4" s="98" t="s">
        <v>13</v>
      </c>
      <c r="O4" s="95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99">
        <f t="shared" ref="N5:N68" si="3">F5+H5-J5-L5</f>
        <v>4</v>
      </c>
      <c r="O5" s="26">
        <f t="shared" ref="O5:O68" si="4">N5*E5</f>
        <v>18</v>
      </c>
      <c r="P5" s="100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99">
        <f t="shared" si="3"/>
        <v>2</v>
      </c>
      <c r="O6" s="26">
        <f t="shared" si="4"/>
        <v>6</v>
      </c>
      <c r="P6" s="100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99">
        <f t="shared" si="3"/>
        <v>2</v>
      </c>
      <c r="O7" s="26">
        <f t="shared" si="4"/>
        <v>130</v>
      </c>
      <c r="P7" s="101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99">
        <f t="shared" si="3"/>
        <v>7</v>
      </c>
      <c r="O8" s="26">
        <f t="shared" si="4"/>
        <v>17.5</v>
      </c>
      <c r="P8" s="101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99">
        <f t="shared" si="3"/>
        <v>1</v>
      </c>
      <c r="O9" s="26">
        <f t="shared" si="4"/>
        <v>30</v>
      </c>
      <c r="P9" s="100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99">
        <f t="shared" si="3"/>
        <v>3</v>
      </c>
      <c r="O10" s="26">
        <f t="shared" si="4"/>
        <v>15</v>
      </c>
      <c r="P10" s="102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99">
        <f t="shared" si="3"/>
        <v>1</v>
      </c>
      <c r="O11" s="26">
        <f t="shared" si="4"/>
        <v>0</v>
      </c>
      <c r="P11" s="102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99">
        <f t="shared" si="3"/>
        <v>5</v>
      </c>
      <c r="O12" s="26">
        <f t="shared" si="4"/>
        <v>10</v>
      </c>
      <c r="P12" s="102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99">
        <f t="shared" si="3"/>
        <v>1</v>
      </c>
      <c r="O13" s="26">
        <f t="shared" si="4"/>
        <v>27</v>
      </c>
      <c r="P13" s="102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99">
        <f t="shared" si="3"/>
        <v>4</v>
      </c>
      <c r="O14" s="26">
        <f t="shared" si="4"/>
        <v>24</v>
      </c>
      <c r="P14" s="102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99">
        <f t="shared" si="3"/>
        <v>2</v>
      </c>
      <c r="O15" s="26">
        <f t="shared" si="4"/>
        <v>9</v>
      </c>
      <c r="P15" s="102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99">
        <f t="shared" si="3"/>
        <v>6</v>
      </c>
      <c r="O16" s="26">
        <f t="shared" si="4"/>
        <v>30</v>
      </c>
      <c r="P16" s="102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99">
        <f t="shared" si="3"/>
        <v>1</v>
      </c>
      <c r="O17" s="26">
        <f t="shared" si="4"/>
        <v>0</v>
      </c>
      <c r="P17" s="102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99">
        <f t="shared" si="3"/>
        <v>3</v>
      </c>
      <c r="O18" s="26">
        <f t="shared" si="4"/>
        <v>0</v>
      </c>
      <c r="P18" s="102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99">
        <f t="shared" si="3"/>
        <v>1</v>
      </c>
      <c r="O19" s="26">
        <f t="shared" si="4"/>
        <v>0</v>
      </c>
      <c r="P19" s="102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99">
        <f t="shared" si="3"/>
        <v>1</v>
      </c>
      <c r="O20" s="26">
        <f t="shared" si="4"/>
        <v>0</v>
      </c>
      <c r="P20" s="102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99">
        <f t="shared" si="3"/>
        <v>1</v>
      </c>
      <c r="O21" s="26">
        <f t="shared" si="4"/>
        <v>0</v>
      </c>
      <c r="P21" s="102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99">
        <f t="shared" si="3"/>
        <v>11</v>
      </c>
      <c r="O22" s="26">
        <f t="shared" si="4"/>
        <v>0</v>
      </c>
      <c r="P22" s="102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99">
        <f t="shared" si="3"/>
        <v>2</v>
      </c>
      <c r="O23" s="26">
        <f t="shared" si="4"/>
        <v>0</v>
      </c>
      <c r="P23" s="102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99">
        <f t="shared" si="3"/>
        <v>7</v>
      </c>
      <c r="O24" s="26">
        <f t="shared" si="4"/>
        <v>14</v>
      </c>
      <c r="P24" s="102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99">
        <f t="shared" si="3"/>
        <v>3</v>
      </c>
      <c r="O25" s="26">
        <f t="shared" si="4"/>
        <v>21</v>
      </c>
      <c r="P25" s="102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99">
        <f t="shared" si="3"/>
        <v>1</v>
      </c>
      <c r="O26" s="26">
        <f t="shared" si="4"/>
        <v>15</v>
      </c>
      <c r="P26" s="102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99">
        <f t="shared" si="3"/>
        <v>1</v>
      </c>
      <c r="O27" s="26">
        <f t="shared" si="4"/>
        <v>13</v>
      </c>
      <c r="P27" s="102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99">
        <f t="shared" si="3"/>
        <v>2</v>
      </c>
      <c r="O28" s="26">
        <f t="shared" si="4"/>
        <v>8</v>
      </c>
      <c r="P28" s="102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99">
        <f t="shared" si="3"/>
        <v>1</v>
      </c>
      <c r="O29" s="26">
        <f t="shared" si="4"/>
        <v>4</v>
      </c>
      <c r="P29" s="102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99">
        <f t="shared" si="3"/>
        <v>4</v>
      </c>
      <c r="O30" s="26">
        <f t="shared" si="4"/>
        <v>28</v>
      </c>
      <c r="P30" s="102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99">
        <f t="shared" si="3"/>
        <v>1</v>
      </c>
      <c r="O31" s="26">
        <f t="shared" si="4"/>
        <v>5</v>
      </c>
      <c r="P31" s="102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99">
        <f t="shared" si="3"/>
        <v>1</v>
      </c>
      <c r="O32" s="26">
        <f t="shared" si="4"/>
        <v>9</v>
      </c>
      <c r="P32" s="102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99">
        <f t="shared" si="3"/>
        <v>4</v>
      </c>
      <c r="O33" s="26">
        <f t="shared" si="4"/>
        <v>0</v>
      </c>
      <c r="P33" s="102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99">
        <f t="shared" si="3"/>
        <v>4</v>
      </c>
      <c r="O34" s="26">
        <f t="shared" si="4"/>
        <v>10</v>
      </c>
      <c r="P34" s="102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99">
        <f t="shared" si="3"/>
        <v>2</v>
      </c>
      <c r="O35" s="26">
        <f t="shared" si="4"/>
        <v>6</v>
      </c>
      <c r="P35" s="102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99">
        <f t="shared" si="3"/>
        <v>10</v>
      </c>
      <c r="O36" s="26">
        <f t="shared" si="4"/>
        <v>17</v>
      </c>
      <c r="P36" s="102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99">
        <f t="shared" si="3"/>
        <v>1</v>
      </c>
      <c r="O37" s="26">
        <f t="shared" si="4"/>
        <v>10</v>
      </c>
      <c r="P37" s="102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99">
        <f t="shared" si="3"/>
        <v>2</v>
      </c>
      <c r="O38" s="26">
        <f t="shared" si="4"/>
        <v>6</v>
      </c>
      <c r="P38" s="102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99">
        <f t="shared" si="3"/>
        <v>0</v>
      </c>
      <c r="O39" s="26">
        <f t="shared" si="4"/>
        <v>0</v>
      </c>
      <c r="P39" s="102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99">
        <f t="shared" si="3"/>
        <v>3</v>
      </c>
      <c r="O40" s="26">
        <f t="shared" si="4"/>
        <v>105</v>
      </c>
      <c r="P40" s="102"/>
    </row>
    <row r="41" customHeight="1" spans="1:16">
      <c r="A41" s="22">
        <v>42</v>
      </c>
      <c r="B41" s="56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99">
        <f t="shared" si="3"/>
        <v>0</v>
      </c>
      <c r="O41" s="26">
        <f t="shared" si="4"/>
        <v>0</v>
      </c>
      <c r="P41" s="102"/>
    </row>
    <row r="42" customHeight="1" spans="1:16">
      <c r="A42" s="22">
        <v>45</v>
      </c>
      <c r="B42" s="56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99">
        <f t="shared" si="3"/>
        <v>12</v>
      </c>
      <c r="O42" s="26">
        <f t="shared" si="4"/>
        <v>33.6</v>
      </c>
      <c r="P42" s="102"/>
    </row>
    <row r="43" customHeight="1" spans="1:16">
      <c r="A43" s="22">
        <v>50</v>
      </c>
      <c r="B43" s="56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99">
        <f t="shared" si="3"/>
        <v>0</v>
      </c>
      <c r="O43" s="26">
        <f t="shared" si="4"/>
        <v>0</v>
      </c>
      <c r="P43" s="102"/>
    </row>
    <row r="44" customHeight="1" spans="1:16">
      <c r="A44" s="22">
        <v>54</v>
      </c>
      <c r="B44" s="56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99">
        <f t="shared" si="3"/>
        <v>4</v>
      </c>
      <c r="O44" s="26">
        <f t="shared" si="4"/>
        <v>40</v>
      </c>
      <c r="P44" s="102"/>
    </row>
    <row r="45" customHeight="1" spans="1:16">
      <c r="A45" s="22">
        <v>55</v>
      </c>
      <c r="B45" s="56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99">
        <f t="shared" si="3"/>
        <v>4</v>
      </c>
      <c r="O45" s="26">
        <f t="shared" si="4"/>
        <v>112</v>
      </c>
      <c r="P45" s="102"/>
    </row>
    <row r="46" customHeight="1" spans="1:16">
      <c r="A46" s="22">
        <v>56</v>
      </c>
      <c r="B46" s="56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99">
        <f t="shared" si="3"/>
        <v>1</v>
      </c>
      <c r="O46" s="26">
        <f t="shared" si="4"/>
        <v>56</v>
      </c>
      <c r="P46" s="102"/>
    </row>
    <row r="47" customHeight="1" spans="1:16">
      <c r="A47" s="22">
        <v>58</v>
      </c>
      <c r="B47" s="56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99">
        <f t="shared" si="3"/>
        <v>1</v>
      </c>
      <c r="O47" s="26">
        <f t="shared" si="4"/>
        <v>10</v>
      </c>
      <c r="P47" s="102"/>
    </row>
    <row r="48" customHeight="1" spans="1:16">
      <c r="A48" s="22">
        <v>59</v>
      </c>
      <c r="B48" s="56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99">
        <f t="shared" si="3"/>
        <v>3</v>
      </c>
      <c r="O48" s="26">
        <f t="shared" si="4"/>
        <v>9</v>
      </c>
      <c r="P48" s="102"/>
    </row>
    <row r="49" customHeight="1" spans="1:16">
      <c r="A49" s="22">
        <v>61</v>
      </c>
      <c r="B49" s="56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99">
        <f t="shared" si="3"/>
        <v>3</v>
      </c>
      <c r="O49" s="26">
        <f t="shared" si="4"/>
        <v>30</v>
      </c>
      <c r="P49" s="102"/>
    </row>
    <row r="50" customHeight="1" spans="1:16">
      <c r="A50" s="22">
        <v>63</v>
      </c>
      <c r="B50" s="56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99">
        <f t="shared" si="3"/>
        <v>15</v>
      </c>
      <c r="O50" s="26">
        <f t="shared" si="4"/>
        <v>97.5</v>
      </c>
      <c r="P50" s="102"/>
    </row>
    <row r="51" customHeight="1" spans="1:16">
      <c r="A51" s="22">
        <v>64</v>
      </c>
      <c r="B51" s="56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99">
        <f t="shared" si="3"/>
        <v>8</v>
      </c>
      <c r="O51" s="26">
        <f t="shared" si="4"/>
        <v>88</v>
      </c>
      <c r="P51" s="102"/>
    </row>
    <row r="52" customHeight="1" spans="1:16">
      <c r="A52" s="22">
        <v>65</v>
      </c>
      <c r="B52" s="56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99">
        <f t="shared" si="3"/>
        <v>12</v>
      </c>
      <c r="O52" s="26">
        <f t="shared" si="4"/>
        <v>100.8</v>
      </c>
      <c r="P52" s="102"/>
    </row>
    <row r="53" customHeight="1" spans="1:16">
      <c r="A53" s="22">
        <v>68</v>
      </c>
      <c r="B53" s="56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99">
        <f t="shared" si="3"/>
        <v>1</v>
      </c>
      <c r="O53" s="26">
        <f t="shared" si="4"/>
        <v>25</v>
      </c>
      <c r="P53" s="102"/>
    </row>
    <row r="54" customHeight="1" spans="1:16">
      <c r="A54" s="22">
        <v>70</v>
      </c>
      <c r="B54" s="56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99">
        <f t="shared" si="3"/>
        <v>1</v>
      </c>
      <c r="O54" s="26">
        <f t="shared" si="4"/>
        <v>39</v>
      </c>
      <c r="P54" s="102"/>
    </row>
    <row r="55" customHeight="1" spans="1:16">
      <c r="A55" s="22">
        <v>72</v>
      </c>
      <c r="B55" s="56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99">
        <f t="shared" si="3"/>
        <v>18</v>
      </c>
      <c r="O55" s="26">
        <f t="shared" si="4"/>
        <v>175.14</v>
      </c>
      <c r="P55" s="102"/>
    </row>
    <row r="56" customHeight="1" spans="1:16">
      <c r="A56" s="22">
        <v>73</v>
      </c>
      <c r="B56" s="56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99">
        <f t="shared" si="3"/>
        <v>4</v>
      </c>
      <c r="O56" s="26">
        <f t="shared" si="4"/>
        <v>316</v>
      </c>
      <c r="P56" s="102"/>
    </row>
    <row r="57" customHeight="1" spans="1:16">
      <c r="A57" s="22">
        <v>74</v>
      </c>
      <c r="B57" s="56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99">
        <f t="shared" si="3"/>
        <v>8</v>
      </c>
      <c r="O57" s="26">
        <f t="shared" si="4"/>
        <v>18.32</v>
      </c>
      <c r="P57" s="102"/>
    </row>
    <row r="58" customHeight="1" spans="1:16">
      <c r="A58" s="22">
        <v>75</v>
      </c>
      <c r="B58" s="56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99">
        <f t="shared" si="3"/>
        <v>2</v>
      </c>
      <c r="O58" s="26">
        <f t="shared" si="4"/>
        <v>10</v>
      </c>
      <c r="P58" s="102"/>
    </row>
    <row r="59" customHeight="1" spans="1:16">
      <c r="A59" s="22">
        <v>76</v>
      </c>
      <c r="B59" s="56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99">
        <f t="shared" si="3"/>
        <v>1</v>
      </c>
      <c r="O59" s="26">
        <f t="shared" si="4"/>
        <v>70</v>
      </c>
      <c r="P59" s="102"/>
    </row>
    <row r="60" customHeight="1" spans="1:16">
      <c r="A60" s="22">
        <v>77</v>
      </c>
      <c r="B60" s="56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99">
        <f t="shared" si="3"/>
        <v>3</v>
      </c>
      <c r="O60" s="26">
        <f t="shared" si="4"/>
        <v>18</v>
      </c>
      <c r="P60" s="102"/>
    </row>
    <row r="61" customHeight="1" spans="1:16">
      <c r="A61" s="22">
        <v>78</v>
      </c>
      <c r="B61" s="56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99">
        <f t="shared" si="3"/>
        <v>2</v>
      </c>
      <c r="O61" s="26">
        <f t="shared" si="4"/>
        <v>10</v>
      </c>
      <c r="P61" s="102"/>
    </row>
    <row r="62" customHeight="1" spans="1:16">
      <c r="A62" s="22">
        <v>79</v>
      </c>
      <c r="B62" s="56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99">
        <f t="shared" si="3"/>
        <v>0</v>
      </c>
      <c r="O62" s="26">
        <f t="shared" si="4"/>
        <v>0</v>
      </c>
      <c r="P62" s="102"/>
    </row>
    <row r="63" customHeight="1" spans="1:16">
      <c r="A63" s="22">
        <v>80</v>
      </c>
      <c r="B63" s="56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99">
        <f t="shared" si="3"/>
        <v>0</v>
      </c>
      <c r="O63" s="26">
        <f t="shared" si="4"/>
        <v>0</v>
      </c>
      <c r="P63" s="102"/>
    </row>
    <row r="64" customHeight="1" spans="1:16">
      <c r="A64" s="22">
        <v>81</v>
      </c>
      <c r="B64" s="56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99">
        <f t="shared" si="3"/>
        <v>3</v>
      </c>
      <c r="O64" s="26">
        <f t="shared" si="4"/>
        <v>24</v>
      </c>
      <c r="P64" s="102"/>
    </row>
    <row r="65" customHeight="1" spans="1:16">
      <c r="A65" s="22">
        <v>82</v>
      </c>
      <c r="B65" s="56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99">
        <f t="shared" si="3"/>
        <v>0</v>
      </c>
      <c r="O65" s="26">
        <f t="shared" si="4"/>
        <v>0</v>
      </c>
      <c r="P65" s="102"/>
    </row>
    <row r="66" customHeight="1" spans="1:16">
      <c r="A66" s="22">
        <v>83</v>
      </c>
      <c r="B66" s="56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99">
        <f t="shared" si="3"/>
        <v>0</v>
      </c>
      <c r="O66" s="26">
        <f t="shared" si="4"/>
        <v>0</v>
      </c>
      <c r="P66" s="102"/>
    </row>
    <row r="67" customHeight="1" spans="1:16">
      <c r="A67" s="22">
        <v>84</v>
      </c>
      <c r="B67" s="56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99">
        <f t="shared" si="3"/>
        <v>0</v>
      </c>
      <c r="O67" s="26">
        <f t="shared" si="4"/>
        <v>0</v>
      </c>
      <c r="P67" s="102"/>
    </row>
    <row r="68" customHeight="1" spans="1:16">
      <c r="A68" s="22">
        <v>85</v>
      </c>
      <c r="B68" s="56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99">
        <f t="shared" si="3"/>
        <v>0</v>
      </c>
      <c r="O68" s="26">
        <f t="shared" si="4"/>
        <v>0</v>
      </c>
      <c r="P68" s="102"/>
    </row>
    <row r="69" customHeight="1" spans="1:16">
      <c r="A69" s="22">
        <v>86</v>
      </c>
      <c r="B69" s="56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99">
        <f t="shared" ref="N69:N78" si="9">F69+H69-J69-L69</f>
        <v>1</v>
      </c>
      <c r="O69" s="26">
        <f t="shared" ref="O69:O78" si="10">N69*E69</f>
        <v>18</v>
      </c>
      <c r="P69" s="102"/>
    </row>
    <row r="70" customHeight="1" spans="1:16">
      <c r="A70" s="22">
        <v>87</v>
      </c>
      <c r="B70" s="56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99">
        <f t="shared" si="9"/>
        <v>0</v>
      </c>
      <c r="O70" s="26">
        <f t="shared" si="10"/>
        <v>0</v>
      </c>
      <c r="P70" s="102"/>
    </row>
    <row r="71" customHeight="1" spans="1:16">
      <c r="A71" s="22">
        <v>88</v>
      </c>
      <c r="B71" s="56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99">
        <f t="shared" si="9"/>
        <v>0</v>
      </c>
      <c r="O71" s="26">
        <f t="shared" si="10"/>
        <v>0</v>
      </c>
      <c r="P71" s="102"/>
    </row>
    <row r="72" customHeight="1" spans="1:16">
      <c r="A72" s="22">
        <v>89</v>
      </c>
      <c r="B72" s="103" t="s">
        <v>183</v>
      </c>
      <c r="C72" s="34"/>
      <c r="D72" s="34" t="s">
        <v>184</v>
      </c>
      <c r="E72" s="85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5"/>
      <c r="M72" s="26">
        <f t="shared" si="8"/>
        <v>0</v>
      </c>
      <c r="N72" s="99">
        <f t="shared" si="9"/>
        <v>0</v>
      </c>
      <c r="O72" s="26">
        <f t="shared" si="10"/>
        <v>0</v>
      </c>
      <c r="P72" s="102"/>
    </row>
    <row r="73" customHeight="1" spans="1:16">
      <c r="A73" s="22">
        <v>90</v>
      </c>
      <c r="B73" s="103" t="s">
        <v>185</v>
      </c>
      <c r="C73" s="34"/>
      <c r="D73" s="34" t="s">
        <v>24</v>
      </c>
      <c r="E73" s="85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5"/>
      <c r="M73" s="26">
        <f t="shared" si="8"/>
        <v>0</v>
      </c>
      <c r="N73" s="99">
        <f t="shared" si="9"/>
        <v>0</v>
      </c>
      <c r="O73" s="26">
        <f t="shared" si="10"/>
        <v>0</v>
      </c>
      <c r="P73" s="102"/>
    </row>
    <row r="74" s="81" customFormat="1" customHeight="1" spans="1:16">
      <c r="A74" s="22">
        <v>91</v>
      </c>
      <c r="B74" s="104" t="s">
        <v>186</v>
      </c>
      <c r="C74" s="105"/>
      <c r="D74" s="105" t="s">
        <v>24</v>
      </c>
      <c r="E74" s="106">
        <v>18</v>
      </c>
      <c r="F74" s="105">
        <v>0</v>
      </c>
      <c r="G74" s="26">
        <v>0</v>
      </c>
      <c r="H74" s="55"/>
      <c r="I74" s="110">
        <f t="shared" si="7"/>
        <v>0</v>
      </c>
      <c r="J74" s="105"/>
      <c r="K74" s="110">
        <f t="shared" si="6"/>
        <v>0</v>
      </c>
      <c r="L74" s="106"/>
      <c r="M74" s="26">
        <f t="shared" si="8"/>
        <v>0</v>
      </c>
      <c r="N74" s="99">
        <f t="shared" si="9"/>
        <v>0</v>
      </c>
      <c r="O74" s="26">
        <f t="shared" si="10"/>
        <v>0</v>
      </c>
      <c r="P74" s="111"/>
    </row>
    <row r="75" s="81" customFormat="1" customHeight="1" spans="1:16">
      <c r="A75" s="22">
        <v>92</v>
      </c>
      <c r="B75" s="104" t="s">
        <v>150</v>
      </c>
      <c r="C75" s="105"/>
      <c r="D75" s="105" t="s">
        <v>96</v>
      </c>
      <c r="E75" s="106">
        <v>8</v>
      </c>
      <c r="F75" s="105">
        <v>0</v>
      </c>
      <c r="G75" s="26">
        <v>0</v>
      </c>
      <c r="H75" s="55"/>
      <c r="I75" s="110">
        <f t="shared" si="7"/>
        <v>0</v>
      </c>
      <c r="J75" s="105"/>
      <c r="K75" s="110">
        <f t="shared" si="6"/>
        <v>0</v>
      </c>
      <c r="L75" s="106"/>
      <c r="M75" s="26">
        <f t="shared" si="8"/>
        <v>0</v>
      </c>
      <c r="N75" s="99">
        <f t="shared" si="9"/>
        <v>0</v>
      </c>
      <c r="O75" s="26">
        <f t="shared" si="10"/>
        <v>0</v>
      </c>
      <c r="P75" s="111"/>
    </row>
    <row r="76" s="81" customFormat="1" customHeight="1" spans="1:16">
      <c r="A76" s="22">
        <v>93</v>
      </c>
      <c r="B76" s="104" t="s">
        <v>187</v>
      </c>
      <c r="C76" s="105"/>
      <c r="D76" s="105" t="s">
        <v>24</v>
      </c>
      <c r="E76" s="106">
        <v>25</v>
      </c>
      <c r="F76" s="105">
        <v>0</v>
      </c>
      <c r="G76" s="26">
        <v>0</v>
      </c>
      <c r="H76" s="55"/>
      <c r="I76" s="110">
        <f t="shared" si="7"/>
        <v>0</v>
      </c>
      <c r="J76" s="105"/>
      <c r="K76" s="110">
        <f t="shared" si="6"/>
        <v>0</v>
      </c>
      <c r="L76" s="106"/>
      <c r="M76" s="26">
        <f t="shared" si="8"/>
        <v>0</v>
      </c>
      <c r="N76" s="99">
        <f t="shared" si="9"/>
        <v>0</v>
      </c>
      <c r="O76" s="26">
        <f t="shared" si="10"/>
        <v>0</v>
      </c>
      <c r="P76" s="111"/>
    </row>
    <row r="77" s="2" customFormat="1" customHeight="1" spans="1:16">
      <c r="A77" s="22">
        <v>94</v>
      </c>
      <c r="B77" s="103" t="s">
        <v>174</v>
      </c>
      <c r="C77" s="34"/>
      <c r="D77" s="34" t="s">
        <v>37</v>
      </c>
      <c r="E77" s="85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5"/>
      <c r="M77" s="26">
        <f t="shared" si="8"/>
        <v>0</v>
      </c>
      <c r="N77" s="99">
        <f t="shared" si="9"/>
        <v>0</v>
      </c>
      <c r="O77" s="26">
        <f t="shared" si="10"/>
        <v>0</v>
      </c>
      <c r="P77" s="102"/>
    </row>
    <row r="78" s="2" customFormat="1" customHeight="1" spans="1:16">
      <c r="A78" s="22">
        <v>95</v>
      </c>
      <c r="B78" s="103" t="s">
        <v>188</v>
      </c>
      <c r="C78" s="34"/>
      <c r="D78" s="34" t="s">
        <v>65</v>
      </c>
      <c r="E78" s="85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5"/>
      <c r="M78" s="26">
        <f t="shared" si="8"/>
        <v>0</v>
      </c>
      <c r="N78" s="99">
        <f t="shared" si="9"/>
        <v>0</v>
      </c>
      <c r="O78" s="26">
        <f t="shared" si="10"/>
        <v>0</v>
      </c>
      <c r="P78" s="102"/>
    </row>
    <row r="79" customHeight="1" spans="1:16">
      <c r="A79" s="107" t="s">
        <v>78</v>
      </c>
      <c r="B79" s="103"/>
      <c r="C79" s="34"/>
      <c r="D79" s="34"/>
      <c r="E79" s="85"/>
      <c r="F79" s="66">
        <f>SUM(F5:F77)</f>
        <v>212</v>
      </c>
      <c r="G79" s="108">
        <f>SUM(G5:G77)</f>
        <v>1887.86</v>
      </c>
      <c r="H79" s="58">
        <f>SUM(H5:H78)</f>
        <v>0</v>
      </c>
      <c r="I79" s="67">
        <f>SUM(I5:I78)</f>
        <v>0</v>
      </c>
      <c r="J79" s="66">
        <f>SUM(J5:J77)</f>
        <v>0</v>
      </c>
      <c r="K79" s="67">
        <f>SUM(K5:K78)</f>
        <v>0</v>
      </c>
      <c r="L79" s="67">
        <f>SUM(L5:L77)</f>
        <v>0</v>
      </c>
      <c r="M79" s="67">
        <f>SUM(M5:M77)</f>
        <v>0</v>
      </c>
      <c r="N79" s="87">
        <f>SUM(N5:N77)</f>
        <v>212</v>
      </c>
      <c r="O79" s="67">
        <f>SUM(O5:O77)</f>
        <v>1887.86</v>
      </c>
      <c r="P79" s="102"/>
    </row>
    <row r="80" customHeight="1" spans="1:16">
      <c r="A80" s="90"/>
      <c r="B80" s="90"/>
      <c r="C80" s="90"/>
      <c r="D80" s="90"/>
      <c r="E80" s="109"/>
      <c r="F80" s="90"/>
      <c r="G80" s="109"/>
      <c r="H80" s="90"/>
      <c r="I80" s="109"/>
      <c r="J80" s="90"/>
      <c r="K80" s="109"/>
      <c r="L80" s="109"/>
      <c r="M80" s="109"/>
      <c r="N80" s="90"/>
      <c r="O80" s="109"/>
      <c r="P80" s="109"/>
    </row>
    <row r="81" customHeight="1" spans="1:16">
      <c r="A81" s="1"/>
      <c r="B81" s="1" t="s">
        <v>109</v>
      </c>
      <c r="C81" s="1"/>
      <c r="D81" s="1"/>
      <c r="E81" s="80"/>
      <c r="F81" s="1"/>
      <c r="G81" s="80"/>
      <c r="H81" s="1" t="s">
        <v>82</v>
      </c>
      <c r="I81" s="80"/>
      <c r="J81" s="1"/>
      <c r="K81" s="80"/>
      <c r="L81" s="80"/>
      <c r="M81" s="80"/>
      <c r="N81" s="1"/>
      <c r="O81" s="80"/>
      <c r="P81" s="80"/>
    </row>
    <row r="82" customHeight="1" spans="3:16">
      <c r="C82" s="2"/>
      <c r="D82" s="2"/>
      <c r="E82" s="2"/>
      <c r="O82" s="62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44"/>
  <sheetViews>
    <sheetView tabSelected="1" workbookViewId="0">
      <pane xSplit="2" ySplit="4" topLeftCell="C14" activePane="bottomRight" state="frozen"/>
      <selection/>
      <selection pane="topRight"/>
      <selection pane="bottomLeft"/>
      <selection pane="bottomRight" activeCell="P144" sqref="P144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1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2"/>
      <c r="J2" s="14"/>
      <c r="K2" s="14"/>
      <c r="L2" s="14"/>
      <c r="M2" s="14"/>
      <c r="N2" s="14"/>
      <c r="O2" s="43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4"/>
      <c r="J3" s="45" t="s">
        <v>9</v>
      </c>
      <c r="K3" s="20"/>
      <c r="L3" s="46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7" t="s">
        <v>15</v>
      </c>
      <c r="J4" s="48" t="s">
        <v>16</v>
      </c>
      <c r="K4" s="25" t="s">
        <v>15</v>
      </c>
      <c r="L4" s="25" t="s">
        <v>16</v>
      </c>
      <c r="M4" s="25" t="s">
        <v>15</v>
      </c>
      <c r="N4" s="49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3</v>
      </c>
      <c r="G5" s="26">
        <v>405</v>
      </c>
      <c r="H5" s="30">
        <v>5</v>
      </c>
      <c r="I5" s="47">
        <f>H5*E5</f>
        <v>675</v>
      </c>
      <c r="J5" s="48">
        <v>7</v>
      </c>
      <c r="K5" s="26">
        <f>E5*J5</f>
        <v>945</v>
      </c>
      <c r="L5" s="26"/>
      <c r="M5" s="26">
        <f>L5*E5</f>
        <v>0</v>
      </c>
      <c r="N5" s="50">
        <f>F5+H5-J5</f>
        <v>1</v>
      </c>
      <c r="O5" s="26">
        <f>N5*E5</f>
        <v>135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9</v>
      </c>
      <c r="G6" s="26">
        <v>522</v>
      </c>
      <c r="H6" s="30">
        <v>28</v>
      </c>
      <c r="I6" s="47">
        <f>H6*E6</f>
        <v>1624</v>
      </c>
      <c r="J6" s="48">
        <v>31</v>
      </c>
      <c r="K6" s="26">
        <f>E6*J6</f>
        <v>1798</v>
      </c>
      <c r="L6" s="26"/>
      <c r="M6" s="26">
        <f>L6*E6</f>
        <v>0</v>
      </c>
      <c r="N6" s="50">
        <f t="shared" ref="N6:N37" si="0">F6+H6-J6</f>
        <v>6</v>
      </c>
      <c r="O6" s="26">
        <f t="shared" ref="O6:O37" si="1">N6*E6</f>
        <v>348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10</v>
      </c>
      <c r="G7" s="33">
        <v>27</v>
      </c>
      <c r="H7" s="30">
        <v>10</v>
      </c>
      <c r="I7" s="47">
        <f>H7*E7</f>
        <v>27</v>
      </c>
      <c r="J7" s="51">
        <v>20</v>
      </c>
      <c r="K7" s="33">
        <f>E7*J7</f>
        <v>54</v>
      </c>
      <c r="L7" s="33"/>
      <c r="M7" s="33">
        <f>L7*E7</f>
        <v>0</v>
      </c>
      <c r="N7" s="50">
        <f t="shared" si="0"/>
        <v>0</v>
      </c>
      <c r="O7" s="26">
        <f t="shared" si="1"/>
        <v>0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12</v>
      </c>
      <c r="G8" s="26">
        <v>78</v>
      </c>
      <c r="H8" s="30">
        <v>0</v>
      </c>
      <c r="I8" s="47">
        <f>H8*E8</f>
        <v>0</v>
      </c>
      <c r="J8" s="48">
        <v>3</v>
      </c>
      <c r="K8" s="26">
        <f>E8*J8</f>
        <v>19.5</v>
      </c>
      <c r="L8" s="26"/>
      <c r="M8" s="26">
        <f>L8*E8</f>
        <v>0</v>
      </c>
      <c r="N8" s="50">
        <f t="shared" si="0"/>
        <v>9</v>
      </c>
      <c r="O8" s="26">
        <f t="shared" si="1"/>
        <v>58.5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10</v>
      </c>
      <c r="G9" s="26">
        <v>58.3</v>
      </c>
      <c r="H9" s="30">
        <v>0</v>
      </c>
      <c r="I9" s="47">
        <v>70</v>
      </c>
      <c r="J9" s="48">
        <v>10</v>
      </c>
      <c r="K9" s="26">
        <f>E9*J9</f>
        <v>58.3</v>
      </c>
      <c r="L9" s="26"/>
      <c r="M9" s="26">
        <f>L9*E9</f>
        <v>0</v>
      </c>
      <c r="N9" s="50">
        <f t="shared" si="0"/>
        <v>0</v>
      </c>
      <c r="O9" s="26">
        <f t="shared" si="1"/>
        <v>0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1.5</v>
      </c>
      <c r="G10" s="26">
        <v>25.5</v>
      </c>
      <c r="H10" s="30">
        <v>10</v>
      </c>
      <c r="I10" s="47">
        <f>E10*H10</f>
        <v>170</v>
      </c>
      <c r="J10" s="48">
        <v>5.5</v>
      </c>
      <c r="K10" s="26">
        <f>J10*E10</f>
        <v>93.5</v>
      </c>
      <c r="L10" s="26"/>
      <c r="M10" s="26"/>
      <c r="N10" s="50">
        <v>6</v>
      </c>
      <c r="O10" s="26">
        <f t="shared" si="1"/>
        <v>102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0</v>
      </c>
      <c r="G11" s="26">
        <v>0</v>
      </c>
      <c r="H11" s="30">
        <v>50</v>
      </c>
      <c r="I11" s="47">
        <f>H11*E11</f>
        <v>120</v>
      </c>
      <c r="J11" s="48">
        <v>27</v>
      </c>
      <c r="K11" s="26">
        <f>E11*J11</f>
        <v>64.8</v>
      </c>
      <c r="L11" s="26"/>
      <c r="M11" s="26">
        <f>L11*E11</f>
        <v>0</v>
      </c>
      <c r="N11" s="50">
        <v>22</v>
      </c>
      <c r="O11" s="26">
        <f t="shared" si="1"/>
        <v>52.8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0</v>
      </c>
      <c r="G12" s="26">
        <v>0</v>
      </c>
      <c r="H12" s="30">
        <v>0</v>
      </c>
      <c r="I12" s="47">
        <f>H12*E12</f>
        <v>0</v>
      </c>
      <c r="J12" s="48">
        <v>0</v>
      </c>
      <c r="K12" s="26">
        <f>E12*J12</f>
        <v>0</v>
      </c>
      <c r="L12" s="26"/>
      <c r="M12" s="26">
        <f>L12*E12</f>
        <v>0</v>
      </c>
      <c r="N12" s="50">
        <f t="shared" si="0"/>
        <v>0</v>
      </c>
      <c r="O12" s="26">
        <f t="shared" si="1"/>
        <v>0</v>
      </c>
    </row>
    <row r="13" s="2" customFormat="1" customHeight="1" spans="1:15">
      <c r="A13" s="22">
        <v>11</v>
      </c>
      <c r="B13" s="28" t="s">
        <v>205</v>
      </c>
      <c r="C13" s="28"/>
      <c r="D13" s="28" t="s">
        <v>200</v>
      </c>
      <c r="E13" s="28">
        <v>30</v>
      </c>
      <c r="F13" s="29">
        <v>2.5</v>
      </c>
      <c r="G13" s="26">
        <v>75</v>
      </c>
      <c r="H13" s="35">
        <v>0</v>
      </c>
      <c r="I13" s="47">
        <v>120</v>
      </c>
      <c r="J13" s="48">
        <v>2.5</v>
      </c>
      <c r="K13" s="26">
        <v>81</v>
      </c>
      <c r="L13" s="26"/>
      <c r="M13" s="26"/>
      <c r="N13" s="50">
        <f t="shared" si="0"/>
        <v>0</v>
      </c>
      <c r="O13" s="26">
        <f t="shared" si="1"/>
        <v>0</v>
      </c>
    </row>
    <row r="14" s="2" customFormat="1" customHeight="1" spans="1:15">
      <c r="A14" s="22">
        <v>12</v>
      </c>
      <c r="B14" s="28" t="s">
        <v>206</v>
      </c>
      <c r="C14" s="28"/>
      <c r="D14" s="28" t="s">
        <v>200</v>
      </c>
      <c r="E14" s="28">
        <v>30</v>
      </c>
      <c r="F14" s="29">
        <v>1</v>
      </c>
      <c r="G14" s="26">
        <v>30</v>
      </c>
      <c r="H14" s="35">
        <v>6</v>
      </c>
      <c r="I14" s="47">
        <f>H14*E14</f>
        <v>180</v>
      </c>
      <c r="J14" s="48">
        <v>6</v>
      </c>
      <c r="K14" s="26">
        <f>J14*E14</f>
        <v>180</v>
      </c>
      <c r="L14" s="26"/>
      <c r="M14" s="26">
        <f>L14*E14</f>
        <v>0</v>
      </c>
      <c r="N14" s="50">
        <v>4.68</v>
      </c>
      <c r="O14" s="26">
        <f t="shared" si="1"/>
        <v>140.4</v>
      </c>
    </row>
    <row r="15" s="2" customFormat="1" customHeight="1" spans="1:15">
      <c r="A15" s="22">
        <v>13</v>
      </c>
      <c r="B15" s="28" t="s">
        <v>207</v>
      </c>
      <c r="C15" s="28"/>
      <c r="D15" s="28" t="s">
        <v>200</v>
      </c>
      <c r="E15" s="28">
        <v>30</v>
      </c>
      <c r="F15" s="29">
        <v>0</v>
      </c>
      <c r="G15" s="26">
        <v>0</v>
      </c>
      <c r="H15" s="35">
        <v>2</v>
      </c>
      <c r="I15" s="47">
        <v>60</v>
      </c>
      <c r="J15" s="48">
        <v>0.6</v>
      </c>
      <c r="K15" s="26">
        <f>J15*E15</f>
        <v>18</v>
      </c>
      <c r="L15" s="26"/>
      <c r="M15" s="26"/>
      <c r="N15" s="50">
        <f t="shared" si="0"/>
        <v>1.4</v>
      </c>
      <c r="O15" s="26">
        <f t="shared" si="1"/>
        <v>42</v>
      </c>
    </row>
    <row r="16" s="2" customFormat="1" customHeight="1" spans="1:16">
      <c r="A16" s="22">
        <v>0</v>
      </c>
      <c r="B16" s="28" t="s">
        <v>208</v>
      </c>
      <c r="C16" s="28"/>
      <c r="D16" s="28" t="s">
        <v>200</v>
      </c>
      <c r="E16" s="28">
        <v>85</v>
      </c>
      <c r="F16" s="29">
        <v>0.5</v>
      </c>
      <c r="G16" s="26">
        <v>42.5</v>
      </c>
      <c r="H16" s="30">
        <v>0</v>
      </c>
      <c r="I16" s="47">
        <f t="shared" ref="I16:I26" si="2">H16*E16</f>
        <v>0</v>
      </c>
      <c r="J16" s="48">
        <v>0.5</v>
      </c>
      <c r="K16" s="26">
        <f t="shared" ref="K16:K28" si="3">E16*J16</f>
        <v>42.5</v>
      </c>
      <c r="L16" s="26"/>
      <c r="M16" s="26">
        <f t="shared" ref="M16:M28" si="4">L16*E16</f>
        <v>0</v>
      </c>
      <c r="N16" s="50">
        <f t="shared" si="0"/>
        <v>0</v>
      </c>
      <c r="O16" s="26">
        <f t="shared" si="1"/>
        <v>0</v>
      </c>
      <c r="P16" s="52"/>
    </row>
    <row r="17" s="2" customFormat="1" customHeight="1" spans="1:15">
      <c r="A17" s="22">
        <v>15</v>
      </c>
      <c r="B17" s="28" t="s">
        <v>209</v>
      </c>
      <c r="C17" s="28"/>
      <c r="D17" s="28" t="s">
        <v>200</v>
      </c>
      <c r="E17" s="28">
        <v>80</v>
      </c>
      <c r="F17" s="29">
        <v>0.4</v>
      </c>
      <c r="G17" s="26">
        <v>32</v>
      </c>
      <c r="H17" s="30">
        <v>1</v>
      </c>
      <c r="I17" s="47">
        <f t="shared" si="2"/>
        <v>80</v>
      </c>
      <c r="J17" s="48">
        <v>0.12</v>
      </c>
      <c r="K17" s="26">
        <f t="shared" si="3"/>
        <v>9.6</v>
      </c>
      <c r="L17" s="26"/>
      <c r="M17" s="26">
        <f t="shared" si="4"/>
        <v>0</v>
      </c>
      <c r="N17" s="50">
        <f t="shared" si="0"/>
        <v>1.28</v>
      </c>
      <c r="O17" s="26">
        <f t="shared" si="1"/>
        <v>102.4</v>
      </c>
    </row>
    <row r="18" s="2" customFormat="1" customHeight="1" spans="1:15">
      <c r="A18" s="22">
        <v>16</v>
      </c>
      <c r="B18" s="28" t="s">
        <v>210</v>
      </c>
      <c r="C18" s="28"/>
      <c r="D18" s="28" t="s">
        <v>75</v>
      </c>
      <c r="E18" s="28">
        <v>6.5</v>
      </c>
      <c r="F18" s="29">
        <v>0</v>
      </c>
      <c r="G18" s="26">
        <v>0</v>
      </c>
      <c r="H18" s="30"/>
      <c r="I18" s="47">
        <f t="shared" si="2"/>
        <v>0</v>
      </c>
      <c r="J18" s="48">
        <f ca="1">SUM(F18+H18-N18)</f>
        <v>0</v>
      </c>
      <c r="K18" s="26">
        <f ca="1" t="shared" si="3"/>
        <v>0</v>
      </c>
      <c r="L18" s="26"/>
      <c r="M18" s="26">
        <f t="shared" si="4"/>
        <v>0</v>
      </c>
      <c r="N18" s="50">
        <f ca="1" t="shared" si="0"/>
        <v>0</v>
      </c>
      <c r="O18" s="26">
        <f ca="1" t="shared" si="1"/>
        <v>0</v>
      </c>
    </row>
    <row r="19" s="2" customFormat="1" customHeight="1" spans="1:15">
      <c r="A19" s="22">
        <v>17</v>
      </c>
      <c r="B19" s="28" t="s">
        <v>211</v>
      </c>
      <c r="C19" s="28"/>
      <c r="D19" s="28" t="s">
        <v>200</v>
      </c>
      <c r="E19" s="28">
        <v>88</v>
      </c>
      <c r="F19" s="29">
        <v>0</v>
      </c>
      <c r="G19" s="26">
        <v>0</v>
      </c>
      <c r="H19" s="30"/>
      <c r="I19" s="47">
        <f t="shared" si="2"/>
        <v>0</v>
      </c>
      <c r="J19" s="48">
        <f ca="1">SUM(F19+H19-N19)</f>
        <v>0</v>
      </c>
      <c r="K19" s="26">
        <f ca="1" t="shared" si="3"/>
        <v>0</v>
      </c>
      <c r="L19" s="26"/>
      <c r="M19" s="26">
        <f t="shared" si="4"/>
        <v>0</v>
      </c>
      <c r="N19" s="50">
        <f ca="1" t="shared" si="0"/>
        <v>0</v>
      </c>
      <c r="O19" s="26">
        <f ca="1" t="shared" si="1"/>
        <v>0</v>
      </c>
    </row>
    <row r="20" s="2" customFormat="1" customHeight="1" spans="1:15">
      <c r="A20" s="22">
        <v>18</v>
      </c>
      <c r="B20" s="28" t="s">
        <v>212</v>
      </c>
      <c r="C20" s="28"/>
      <c r="D20" s="28" t="s">
        <v>108</v>
      </c>
      <c r="E20" s="28">
        <v>38</v>
      </c>
      <c r="F20" s="29">
        <v>1</v>
      </c>
      <c r="G20" s="26">
        <v>38</v>
      </c>
      <c r="H20" s="30">
        <v>0</v>
      </c>
      <c r="I20" s="47">
        <f t="shared" si="2"/>
        <v>0</v>
      </c>
      <c r="J20" s="48">
        <v>1</v>
      </c>
      <c r="K20" s="26">
        <f t="shared" si="3"/>
        <v>38</v>
      </c>
      <c r="L20" s="26"/>
      <c r="M20" s="26">
        <f t="shared" si="4"/>
        <v>0</v>
      </c>
      <c r="N20" s="50">
        <f t="shared" si="0"/>
        <v>0</v>
      </c>
      <c r="O20" s="26">
        <f t="shared" si="1"/>
        <v>0</v>
      </c>
    </row>
    <row r="21" s="2" customFormat="1" customHeight="1" spans="1:15">
      <c r="A21" s="22">
        <v>19</v>
      </c>
      <c r="B21" s="28" t="s">
        <v>213</v>
      </c>
      <c r="C21" s="28"/>
      <c r="D21" s="28" t="s">
        <v>27</v>
      </c>
      <c r="E21" s="28">
        <v>88</v>
      </c>
      <c r="F21" s="29">
        <v>1</v>
      </c>
      <c r="G21" s="26">
        <v>88</v>
      </c>
      <c r="H21" s="30">
        <v>0</v>
      </c>
      <c r="I21" s="47">
        <f t="shared" si="2"/>
        <v>0</v>
      </c>
      <c r="J21" s="48">
        <v>1</v>
      </c>
      <c r="K21" s="26">
        <f t="shared" si="3"/>
        <v>88</v>
      </c>
      <c r="L21" s="26"/>
      <c r="M21" s="26">
        <f t="shared" si="4"/>
        <v>0</v>
      </c>
      <c r="N21" s="50">
        <f t="shared" si="0"/>
        <v>0</v>
      </c>
      <c r="O21" s="26">
        <f t="shared" si="1"/>
        <v>0</v>
      </c>
    </row>
    <row r="22" s="2" customFormat="1" customHeight="1" spans="1:15">
      <c r="A22" s="22">
        <v>20</v>
      </c>
      <c r="B22" s="28" t="s">
        <v>214</v>
      </c>
      <c r="C22" s="28" t="s">
        <v>215</v>
      </c>
      <c r="D22" s="28" t="s">
        <v>85</v>
      </c>
      <c r="E22" s="28">
        <v>16</v>
      </c>
      <c r="F22" s="29">
        <v>8</v>
      </c>
      <c r="G22" s="26">
        <v>128</v>
      </c>
      <c r="H22" s="30">
        <v>0</v>
      </c>
      <c r="I22" s="47">
        <f t="shared" si="2"/>
        <v>0</v>
      </c>
      <c r="J22" s="48">
        <v>3</v>
      </c>
      <c r="K22" s="26">
        <f t="shared" si="3"/>
        <v>48</v>
      </c>
      <c r="L22" s="26"/>
      <c r="M22" s="26">
        <f t="shared" si="4"/>
        <v>0</v>
      </c>
      <c r="N22" s="50">
        <f t="shared" si="0"/>
        <v>5</v>
      </c>
      <c r="O22" s="26">
        <f t="shared" si="1"/>
        <v>80</v>
      </c>
    </row>
    <row r="23" s="2" customFormat="1" customHeight="1" spans="1:15">
      <c r="A23" s="22">
        <v>21</v>
      </c>
      <c r="B23" s="28" t="s">
        <v>216</v>
      </c>
      <c r="C23" s="28"/>
      <c r="D23" s="28" t="s">
        <v>32</v>
      </c>
      <c r="E23" s="28">
        <v>2.5</v>
      </c>
      <c r="F23" s="29">
        <v>5</v>
      </c>
      <c r="G23" s="26">
        <v>12.5</v>
      </c>
      <c r="H23" s="30">
        <v>15</v>
      </c>
      <c r="I23" s="47">
        <f t="shared" si="2"/>
        <v>37.5</v>
      </c>
      <c r="J23" s="48">
        <v>4</v>
      </c>
      <c r="K23" s="26">
        <f t="shared" si="3"/>
        <v>10</v>
      </c>
      <c r="L23" s="26"/>
      <c r="M23" s="26">
        <f t="shared" si="4"/>
        <v>0</v>
      </c>
      <c r="N23" s="50">
        <f t="shared" si="0"/>
        <v>16</v>
      </c>
      <c r="O23" s="26">
        <f t="shared" si="1"/>
        <v>40</v>
      </c>
    </row>
    <row r="24" s="4" customFormat="1" customHeight="1" spans="1:15">
      <c r="A24" s="22">
        <v>22</v>
      </c>
      <c r="B24" s="36" t="s">
        <v>217</v>
      </c>
      <c r="C24" s="36" t="s">
        <v>218</v>
      </c>
      <c r="D24" s="36" t="s">
        <v>65</v>
      </c>
      <c r="E24" s="36">
        <v>2.8</v>
      </c>
      <c r="F24" s="37">
        <v>0</v>
      </c>
      <c r="G24" s="38">
        <v>0</v>
      </c>
      <c r="H24" s="36"/>
      <c r="I24" s="53">
        <f t="shared" si="2"/>
        <v>0</v>
      </c>
      <c r="J24" s="54">
        <f ca="1">SUM(F24+H24-N24)</f>
        <v>0</v>
      </c>
      <c r="K24" s="38">
        <f ca="1" t="shared" si="3"/>
        <v>0</v>
      </c>
      <c r="L24" s="38"/>
      <c r="M24" s="38">
        <f t="shared" si="4"/>
        <v>0</v>
      </c>
      <c r="N24" s="50">
        <f ca="1" t="shared" si="0"/>
        <v>0</v>
      </c>
      <c r="O24" s="26">
        <f ca="1" t="shared" si="1"/>
        <v>0</v>
      </c>
    </row>
    <row r="25" s="2" customFormat="1" customHeight="1" spans="1:15">
      <c r="A25" s="22">
        <v>23</v>
      </c>
      <c r="B25" s="28" t="s">
        <v>219</v>
      </c>
      <c r="C25" s="28" t="s">
        <v>215</v>
      </c>
      <c r="D25" s="28" t="s">
        <v>65</v>
      </c>
      <c r="E25" s="28">
        <v>7.5</v>
      </c>
      <c r="F25" s="29">
        <v>5</v>
      </c>
      <c r="G25" s="26">
        <v>37.5</v>
      </c>
      <c r="H25" s="30">
        <v>12</v>
      </c>
      <c r="I25" s="47">
        <f t="shared" si="2"/>
        <v>90</v>
      </c>
      <c r="J25" s="48">
        <v>4</v>
      </c>
      <c r="K25" s="26">
        <f t="shared" si="3"/>
        <v>30</v>
      </c>
      <c r="L25" s="26"/>
      <c r="M25" s="26">
        <f t="shared" si="4"/>
        <v>0</v>
      </c>
      <c r="N25" s="50">
        <f t="shared" si="0"/>
        <v>13</v>
      </c>
      <c r="O25" s="26">
        <f t="shared" si="1"/>
        <v>97.5</v>
      </c>
    </row>
    <row r="26" s="2" customFormat="1" customHeight="1" spans="1:15">
      <c r="A26" s="22"/>
      <c r="B26" s="28" t="s">
        <v>220</v>
      </c>
      <c r="C26" s="28" t="s">
        <v>215</v>
      </c>
      <c r="D26" s="28" t="s">
        <v>32</v>
      </c>
      <c r="E26" s="28">
        <v>7.0833</v>
      </c>
      <c r="F26" s="29">
        <v>10</v>
      </c>
      <c r="G26" s="26">
        <v>70.83</v>
      </c>
      <c r="H26" s="30">
        <v>0</v>
      </c>
      <c r="I26" s="47">
        <v>170</v>
      </c>
      <c r="J26" s="48">
        <v>10</v>
      </c>
      <c r="K26" s="26">
        <v>99.16</v>
      </c>
      <c r="L26" s="26"/>
      <c r="M26" s="26"/>
      <c r="N26" s="50">
        <f t="shared" si="0"/>
        <v>0</v>
      </c>
      <c r="O26" s="26">
        <f t="shared" si="1"/>
        <v>0</v>
      </c>
    </row>
    <row r="27" s="2" customFormat="1" customHeight="1" spans="1:15">
      <c r="A27" s="22">
        <v>24</v>
      </c>
      <c r="B27" s="28" t="s">
        <v>221</v>
      </c>
      <c r="C27" s="28" t="s">
        <v>222</v>
      </c>
      <c r="D27" s="28" t="s">
        <v>32</v>
      </c>
      <c r="E27" s="28">
        <v>5.66666</v>
      </c>
      <c r="F27" s="29">
        <v>0</v>
      </c>
      <c r="G27" s="26">
        <v>0</v>
      </c>
      <c r="H27" s="30">
        <v>0</v>
      </c>
      <c r="I27" s="47">
        <f>H27*E27</f>
        <v>0</v>
      </c>
      <c r="J27" s="48">
        <v>0</v>
      </c>
      <c r="K27" s="26">
        <f>E27*J27</f>
        <v>0</v>
      </c>
      <c r="L27" s="26"/>
      <c r="M27" s="26">
        <f>L27*E27</f>
        <v>0</v>
      </c>
      <c r="N27" s="50">
        <f t="shared" si="0"/>
        <v>0</v>
      </c>
      <c r="O27" s="26">
        <f t="shared" si="1"/>
        <v>0</v>
      </c>
    </row>
    <row r="28" s="2" customFormat="1" customHeight="1" spans="1:15">
      <c r="A28" s="22">
        <v>25</v>
      </c>
      <c r="B28" s="28" t="s">
        <v>223</v>
      </c>
      <c r="C28" s="28" t="s">
        <v>224</v>
      </c>
      <c r="D28" s="28" t="s">
        <v>65</v>
      </c>
      <c r="E28" s="28">
        <v>12.9</v>
      </c>
      <c r="F28" s="29">
        <v>9</v>
      </c>
      <c r="G28" s="26">
        <v>116.1</v>
      </c>
      <c r="H28" s="30">
        <v>0</v>
      </c>
      <c r="I28" s="47">
        <v>129</v>
      </c>
      <c r="J28" s="48">
        <v>8</v>
      </c>
      <c r="K28" s="26">
        <f>E28*J28</f>
        <v>103.2</v>
      </c>
      <c r="L28" s="26"/>
      <c r="M28" s="26">
        <f>L28*E28</f>
        <v>0</v>
      </c>
      <c r="N28" s="50">
        <f t="shared" si="0"/>
        <v>1</v>
      </c>
      <c r="O28" s="26">
        <f t="shared" si="1"/>
        <v>12.9</v>
      </c>
    </row>
    <row r="29" s="2" customFormat="1" customHeight="1" spans="1:15">
      <c r="A29" s="22">
        <v>26</v>
      </c>
      <c r="B29" s="28" t="s">
        <v>225</v>
      </c>
      <c r="C29" s="39"/>
      <c r="D29" s="28" t="s">
        <v>200</v>
      </c>
      <c r="E29" s="28">
        <v>8</v>
      </c>
      <c r="F29" s="29">
        <v>0.5</v>
      </c>
      <c r="G29" s="26">
        <v>4</v>
      </c>
      <c r="H29" s="30">
        <v>10</v>
      </c>
      <c r="I29" s="47">
        <v>80</v>
      </c>
      <c r="J29" s="48">
        <v>6.6</v>
      </c>
      <c r="K29" s="26">
        <v>80</v>
      </c>
      <c r="L29" s="26"/>
      <c r="M29" s="26"/>
      <c r="N29" s="50">
        <f t="shared" si="0"/>
        <v>3.9</v>
      </c>
      <c r="O29" s="26">
        <f t="shared" si="1"/>
        <v>31.2</v>
      </c>
    </row>
    <row r="30" s="2" customFormat="1" customHeight="1" spans="1:15">
      <c r="A30" s="22">
        <v>27</v>
      </c>
      <c r="B30" s="28" t="s">
        <v>226</v>
      </c>
      <c r="C30" s="28" t="s">
        <v>227</v>
      </c>
      <c r="D30" s="28" t="s">
        <v>32</v>
      </c>
      <c r="E30" s="28">
        <v>5.25</v>
      </c>
      <c r="F30" s="29">
        <v>5</v>
      </c>
      <c r="G30" s="26">
        <v>26.25</v>
      </c>
      <c r="H30" s="30">
        <v>20</v>
      </c>
      <c r="I30" s="47">
        <f>H30*E30</f>
        <v>105</v>
      </c>
      <c r="J30" s="48">
        <v>13</v>
      </c>
      <c r="K30" s="26">
        <v>51.5</v>
      </c>
      <c r="L30" s="26"/>
      <c r="M30" s="26">
        <f>L30*E30</f>
        <v>0</v>
      </c>
      <c r="N30" s="50">
        <f t="shared" si="0"/>
        <v>12</v>
      </c>
      <c r="O30" s="26">
        <f t="shared" si="1"/>
        <v>63</v>
      </c>
    </row>
    <row r="31" s="2" customFormat="1" customHeight="1" spans="1:15">
      <c r="A31" s="22">
        <v>28</v>
      </c>
      <c r="B31" s="28" t="s">
        <v>228</v>
      </c>
      <c r="C31" s="28"/>
      <c r="D31" s="28" t="s">
        <v>200</v>
      </c>
      <c r="E31" s="28">
        <v>20</v>
      </c>
      <c r="F31" s="29">
        <v>0</v>
      </c>
      <c r="G31" s="26">
        <v>0</v>
      </c>
      <c r="H31" s="30">
        <v>0</v>
      </c>
      <c r="I31" s="47">
        <f>H31*E31</f>
        <v>0</v>
      </c>
      <c r="J31" s="48">
        <f ca="1" t="shared" ref="J30:J35" si="5">SUM(F31+H31-N31)</f>
        <v>0</v>
      </c>
      <c r="K31" s="26">
        <f ca="1">E31*J31</f>
        <v>0</v>
      </c>
      <c r="L31" s="26"/>
      <c r="M31" s="26">
        <f>L31*E31</f>
        <v>0</v>
      </c>
      <c r="N31" s="50">
        <f ca="1" t="shared" si="0"/>
        <v>0</v>
      </c>
      <c r="O31" s="26">
        <f ca="1" t="shared" si="1"/>
        <v>0</v>
      </c>
    </row>
    <row r="32" s="2" customFormat="1" customHeight="1" spans="1:15">
      <c r="A32" s="22">
        <v>29</v>
      </c>
      <c r="B32" s="28" t="s">
        <v>229</v>
      </c>
      <c r="C32" s="28"/>
      <c r="D32" s="28" t="s">
        <v>200</v>
      </c>
      <c r="E32" s="28">
        <v>85</v>
      </c>
      <c r="F32" s="29">
        <v>1</v>
      </c>
      <c r="G32" s="26">
        <v>85</v>
      </c>
      <c r="H32" s="30">
        <v>0</v>
      </c>
      <c r="I32" s="47">
        <f>H32*E32</f>
        <v>0</v>
      </c>
      <c r="J32" s="48">
        <f t="shared" si="5"/>
        <v>0.7</v>
      </c>
      <c r="K32" s="26">
        <f>E32*J32</f>
        <v>59.5</v>
      </c>
      <c r="L32" s="26"/>
      <c r="M32" s="26">
        <f>L32*E32</f>
        <v>0</v>
      </c>
      <c r="N32" s="50">
        <v>0.3</v>
      </c>
      <c r="O32" s="26">
        <f t="shared" si="1"/>
        <v>25.5</v>
      </c>
    </row>
    <row r="33" s="2" customFormat="1" customHeight="1" spans="1:15">
      <c r="A33" s="22">
        <v>30</v>
      </c>
      <c r="B33" s="28" t="s">
        <v>230</v>
      </c>
      <c r="C33" s="28"/>
      <c r="D33" s="28" t="s">
        <v>27</v>
      </c>
      <c r="E33" s="28">
        <v>88</v>
      </c>
      <c r="F33" s="29">
        <v>0</v>
      </c>
      <c r="G33" s="26">
        <v>0</v>
      </c>
      <c r="H33" s="30">
        <v>1</v>
      </c>
      <c r="I33" s="47">
        <f>H33*E33</f>
        <v>88</v>
      </c>
      <c r="J33" s="48">
        <f t="shared" si="5"/>
        <v>0.5</v>
      </c>
      <c r="K33" s="26">
        <f>E33*J33</f>
        <v>44</v>
      </c>
      <c r="L33" s="26"/>
      <c r="M33" s="26">
        <f>L33*E33</f>
        <v>0</v>
      </c>
      <c r="N33" s="50">
        <v>0.5</v>
      </c>
      <c r="O33" s="26">
        <f t="shared" si="1"/>
        <v>44</v>
      </c>
    </row>
    <row r="34" s="4" customFormat="1" customHeight="1" spans="1:15">
      <c r="A34" s="22">
        <v>31</v>
      </c>
      <c r="B34" s="36" t="s">
        <v>231</v>
      </c>
      <c r="C34" s="36"/>
      <c r="D34" s="36" t="s">
        <v>85</v>
      </c>
      <c r="E34" s="36">
        <v>9</v>
      </c>
      <c r="F34" s="37">
        <v>1</v>
      </c>
      <c r="G34" s="38">
        <v>9</v>
      </c>
      <c r="H34" s="36"/>
      <c r="I34" s="53">
        <f>H34*E34</f>
        <v>0</v>
      </c>
      <c r="J34" s="54">
        <f ca="1" t="shared" si="5"/>
        <v>1</v>
      </c>
      <c r="K34" s="38">
        <f ca="1">E34*J34</f>
        <v>9</v>
      </c>
      <c r="L34" s="38"/>
      <c r="M34" s="38">
        <f>L34*E34</f>
        <v>0</v>
      </c>
      <c r="N34" s="50">
        <f ca="1" t="shared" si="0"/>
        <v>0</v>
      </c>
      <c r="O34" s="26">
        <f ca="1" t="shared" si="1"/>
        <v>0</v>
      </c>
    </row>
    <row r="35" s="2" customFormat="1" customHeight="1" spans="1:15">
      <c r="A35" s="22">
        <v>32</v>
      </c>
      <c r="B35" s="28" t="s">
        <v>232</v>
      </c>
      <c r="C35" s="28"/>
      <c r="D35" s="28" t="s">
        <v>200</v>
      </c>
      <c r="E35" s="28">
        <v>9</v>
      </c>
      <c r="F35" s="29">
        <v>2.2</v>
      </c>
      <c r="G35" s="26">
        <v>19.8</v>
      </c>
      <c r="H35" s="30">
        <v>10</v>
      </c>
      <c r="I35" s="47">
        <v>90</v>
      </c>
      <c r="J35" s="48">
        <v>3</v>
      </c>
      <c r="K35" s="26">
        <v>63</v>
      </c>
      <c r="L35" s="26"/>
      <c r="M35" s="26">
        <v>0</v>
      </c>
      <c r="N35" s="50">
        <f t="shared" si="0"/>
        <v>9.2</v>
      </c>
      <c r="O35" s="26">
        <f t="shared" si="1"/>
        <v>82.8</v>
      </c>
    </row>
    <row r="36" s="2" customFormat="1" customHeight="1" spans="1:15">
      <c r="A36" s="22">
        <v>33</v>
      </c>
      <c r="B36" s="28" t="s">
        <v>233</v>
      </c>
      <c r="C36" s="28"/>
      <c r="D36" s="28" t="s">
        <v>200</v>
      </c>
      <c r="E36" s="28">
        <v>12.3</v>
      </c>
      <c r="F36" s="29">
        <v>3.8</v>
      </c>
      <c r="G36" s="26">
        <v>46.74</v>
      </c>
      <c r="H36" s="30"/>
      <c r="I36" s="47">
        <f t="shared" ref="I36:I45" si="6">H36*E36</f>
        <v>0</v>
      </c>
      <c r="J36" s="48">
        <f t="shared" ref="J36:J52" si="7">SUM(F36+H36-N36)</f>
        <v>1.54</v>
      </c>
      <c r="K36" s="26">
        <f>J36*E36</f>
        <v>18.942</v>
      </c>
      <c r="L36" s="26"/>
      <c r="M36" s="26">
        <v>0</v>
      </c>
      <c r="N36" s="50">
        <v>2.26</v>
      </c>
      <c r="O36" s="26">
        <f t="shared" si="1"/>
        <v>27.798</v>
      </c>
    </row>
    <row r="37" s="2" customFormat="1" customHeight="1" spans="1:15">
      <c r="A37" s="22">
        <v>34</v>
      </c>
      <c r="B37" s="28" t="s">
        <v>234</v>
      </c>
      <c r="C37" s="28"/>
      <c r="D37" s="28" t="s">
        <v>200</v>
      </c>
      <c r="E37" s="28">
        <v>12.3</v>
      </c>
      <c r="F37" s="29">
        <v>3</v>
      </c>
      <c r="G37" s="26">
        <v>36.9</v>
      </c>
      <c r="H37" s="30"/>
      <c r="I37" s="47">
        <f t="shared" si="6"/>
        <v>0</v>
      </c>
      <c r="J37" s="48">
        <f ca="1" t="shared" si="7"/>
        <v>3</v>
      </c>
      <c r="K37" s="26">
        <f ca="1" t="shared" ref="K37:K48" si="8">E37*J37</f>
        <v>36.9</v>
      </c>
      <c r="L37" s="26"/>
      <c r="M37" s="26">
        <f t="shared" ref="M37:M48" si="9">L37*E37</f>
        <v>0</v>
      </c>
      <c r="N37" s="50">
        <f ca="1" t="shared" si="0"/>
        <v>0</v>
      </c>
      <c r="O37" s="26">
        <f ca="1" t="shared" si="1"/>
        <v>0</v>
      </c>
    </row>
    <row r="38" s="2" customFormat="1" customHeight="1" spans="1:15">
      <c r="A38" s="22">
        <v>35</v>
      </c>
      <c r="B38" s="28" t="s">
        <v>235</v>
      </c>
      <c r="C38" s="28"/>
      <c r="D38" s="28" t="s">
        <v>200</v>
      </c>
      <c r="E38" s="28">
        <v>85</v>
      </c>
      <c r="F38" s="29">
        <v>1</v>
      </c>
      <c r="G38" s="26">
        <v>85</v>
      </c>
      <c r="H38" s="30">
        <v>0</v>
      </c>
      <c r="I38" s="47">
        <f t="shared" si="6"/>
        <v>0</v>
      </c>
      <c r="J38" s="48">
        <f t="shared" si="7"/>
        <v>0.1</v>
      </c>
      <c r="K38" s="26">
        <f t="shared" si="8"/>
        <v>8.5</v>
      </c>
      <c r="L38" s="26"/>
      <c r="M38" s="26">
        <f t="shared" si="9"/>
        <v>0</v>
      </c>
      <c r="N38" s="50">
        <v>0.9</v>
      </c>
      <c r="O38" s="26">
        <f t="shared" ref="O38:O69" si="10">N38*E38</f>
        <v>76.5</v>
      </c>
    </row>
    <row r="39" s="2" customFormat="1" customHeight="1" spans="1:15">
      <c r="A39" s="22">
        <v>36</v>
      </c>
      <c r="B39" s="28" t="s">
        <v>236</v>
      </c>
      <c r="C39" s="28" t="s">
        <v>237</v>
      </c>
      <c r="D39" s="28" t="s">
        <v>32</v>
      </c>
      <c r="E39" s="28">
        <v>10</v>
      </c>
      <c r="F39" s="29">
        <v>3</v>
      </c>
      <c r="G39" s="26">
        <v>30</v>
      </c>
      <c r="H39" s="30">
        <v>0</v>
      </c>
      <c r="I39" s="47">
        <f t="shared" si="6"/>
        <v>0</v>
      </c>
      <c r="J39" s="48">
        <v>9</v>
      </c>
      <c r="K39" s="26">
        <f t="shared" si="8"/>
        <v>90</v>
      </c>
      <c r="L39" s="26"/>
      <c r="M39" s="26">
        <f t="shared" si="9"/>
        <v>0</v>
      </c>
      <c r="N39" s="50">
        <v>1</v>
      </c>
      <c r="O39" s="26">
        <f t="shared" si="10"/>
        <v>10</v>
      </c>
    </row>
    <row r="40" s="2" customFormat="1" customHeight="1" spans="1:15">
      <c r="A40" s="22">
        <v>37</v>
      </c>
      <c r="B40" s="28" t="s">
        <v>238</v>
      </c>
      <c r="C40" s="28" t="s">
        <v>239</v>
      </c>
      <c r="D40" s="28" t="s">
        <v>85</v>
      </c>
      <c r="E40" s="28">
        <v>20</v>
      </c>
      <c r="F40" s="29">
        <v>5</v>
      </c>
      <c r="G40" s="26">
        <v>100</v>
      </c>
      <c r="H40" s="30">
        <v>0</v>
      </c>
      <c r="I40" s="47">
        <f t="shared" si="6"/>
        <v>0</v>
      </c>
      <c r="J40" s="48">
        <f t="shared" si="7"/>
        <v>2</v>
      </c>
      <c r="K40" s="26">
        <f t="shared" si="8"/>
        <v>40</v>
      </c>
      <c r="L40" s="26"/>
      <c r="M40" s="26">
        <f t="shared" si="9"/>
        <v>0</v>
      </c>
      <c r="N40" s="50">
        <v>3</v>
      </c>
      <c r="O40" s="26">
        <f t="shared" si="10"/>
        <v>60</v>
      </c>
    </row>
    <row r="41" s="2" customFormat="1" customHeight="1" spans="1:15">
      <c r="A41" s="22">
        <v>38</v>
      </c>
      <c r="B41" s="28" t="s">
        <v>240</v>
      </c>
      <c r="C41" s="28" t="s">
        <v>215</v>
      </c>
      <c r="D41" s="28" t="s">
        <v>85</v>
      </c>
      <c r="E41" s="28">
        <v>6.25</v>
      </c>
      <c r="F41" s="29">
        <v>2</v>
      </c>
      <c r="G41" s="26">
        <v>12.5</v>
      </c>
      <c r="H41" s="30">
        <v>12</v>
      </c>
      <c r="I41" s="47">
        <f t="shared" si="6"/>
        <v>75</v>
      </c>
      <c r="J41" s="48">
        <f t="shared" si="7"/>
        <v>6</v>
      </c>
      <c r="K41" s="26">
        <f t="shared" si="8"/>
        <v>37.5</v>
      </c>
      <c r="L41" s="26"/>
      <c r="M41" s="26">
        <f t="shared" si="9"/>
        <v>0</v>
      </c>
      <c r="N41" s="50">
        <v>8</v>
      </c>
      <c r="O41" s="26">
        <f t="shared" si="10"/>
        <v>50</v>
      </c>
    </row>
    <row r="42" s="2" customFormat="1" customHeight="1" spans="1:15">
      <c r="A42" s="22">
        <v>39</v>
      </c>
      <c r="B42" s="28" t="s">
        <v>241</v>
      </c>
      <c r="C42" s="28" t="s">
        <v>242</v>
      </c>
      <c r="D42" s="28" t="s">
        <v>63</v>
      </c>
      <c r="E42" s="28">
        <v>2.05</v>
      </c>
      <c r="F42" s="29">
        <v>14</v>
      </c>
      <c r="G42" s="26">
        <v>28.7</v>
      </c>
      <c r="H42" s="30">
        <v>0</v>
      </c>
      <c r="I42" s="47">
        <f t="shared" si="6"/>
        <v>0</v>
      </c>
      <c r="J42" s="48">
        <f t="shared" si="7"/>
        <v>6</v>
      </c>
      <c r="K42" s="26">
        <f t="shared" si="8"/>
        <v>12.3</v>
      </c>
      <c r="L42" s="26"/>
      <c r="M42" s="26">
        <f t="shared" si="9"/>
        <v>0</v>
      </c>
      <c r="N42" s="50">
        <v>8</v>
      </c>
      <c r="O42" s="26">
        <f t="shared" si="10"/>
        <v>16.4</v>
      </c>
    </row>
    <row r="43" s="2" customFormat="1" customHeight="1" spans="1:15">
      <c r="A43" s="22">
        <v>40</v>
      </c>
      <c r="B43" s="28" t="s">
        <v>243</v>
      </c>
      <c r="C43" s="28" t="s">
        <v>244</v>
      </c>
      <c r="D43" s="28" t="s">
        <v>27</v>
      </c>
      <c r="E43" s="28">
        <v>23.75</v>
      </c>
      <c r="F43" s="29">
        <v>0</v>
      </c>
      <c r="G43" s="26">
        <v>0</v>
      </c>
      <c r="H43" s="30"/>
      <c r="I43" s="47">
        <f t="shared" si="6"/>
        <v>0</v>
      </c>
      <c r="J43" s="48">
        <f ca="1" t="shared" si="7"/>
        <v>0</v>
      </c>
      <c r="K43" s="26">
        <f ca="1" t="shared" si="8"/>
        <v>0</v>
      </c>
      <c r="L43" s="26"/>
      <c r="M43" s="26">
        <f t="shared" si="9"/>
        <v>0</v>
      </c>
      <c r="N43" s="50">
        <f ca="1" t="shared" ref="N38:N69" si="11">F43+H43-J43</f>
        <v>0</v>
      </c>
      <c r="O43" s="26">
        <f ca="1" t="shared" si="10"/>
        <v>0</v>
      </c>
    </row>
    <row r="44" s="2" customFormat="1" customHeight="1" spans="1:15">
      <c r="A44" s="22">
        <v>44</v>
      </c>
      <c r="B44" s="28" t="s">
        <v>245</v>
      </c>
      <c r="C44" s="28"/>
      <c r="D44" s="28" t="s">
        <v>63</v>
      </c>
      <c r="E44" s="28">
        <v>175</v>
      </c>
      <c r="F44" s="29">
        <v>0.5</v>
      </c>
      <c r="G44" s="26">
        <v>87.5</v>
      </c>
      <c r="H44" s="30">
        <v>0</v>
      </c>
      <c r="I44" s="47">
        <f t="shared" si="6"/>
        <v>0</v>
      </c>
      <c r="J44" s="48">
        <v>0</v>
      </c>
      <c r="K44" s="26">
        <f t="shared" si="8"/>
        <v>0</v>
      </c>
      <c r="L44" s="26"/>
      <c r="M44" s="26">
        <f t="shared" si="9"/>
        <v>0</v>
      </c>
      <c r="N44" s="50">
        <f t="shared" si="11"/>
        <v>0.5</v>
      </c>
      <c r="O44" s="26">
        <f t="shared" si="10"/>
        <v>87.5</v>
      </c>
    </row>
    <row r="45" s="4" customFormat="1" customHeight="1" spans="1:15">
      <c r="A45" s="22">
        <v>45</v>
      </c>
      <c r="B45" s="36" t="s">
        <v>246</v>
      </c>
      <c r="C45" s="36" t="s">
        <v>247</v>
      </c>
      <c r="D45" s="36" t="s">
        <v>65</v>
      </c>
      <c r="E45" s="36">
        <v>4.416</v>
      </c>
      <c r="F45" s="37">
        <v>7</v>
      </c>
      <c r="G45" s="38">
        <v>30.912</v>
      </c>
      <c r="H45" s="36">
        <v>24</v>
      </c>
      <c r="I45" s="53">
        <v>0</v>
      </c>
      <c r="J45" s="54">
        <f t="shared" si="7"/>
        <v>16</v>
      </c>
      <c r="K45" s="38">
        <f t="shared" si="8"/>
        <v>70.656</v>
      </c>
      <c r="L45" s="38"/>
      <c r="M45" s="38">
        <f t="shared" si="9"/>
        <v>0</v>
      </c>
      <c r="N45" s="50">
        <v>15</v>
      </c>
      <c r="O45" s="26">
        <f t="shared" si="10"/>
        <v>66.24</v>
      </c>
    </row>
    <row r="46" s="2" customFormat="1" customHeight="1" spans="1:15">
      <c r="A46" s="22">
        <v>46</v>
      </c>
      <c r="B46" s="28" t="s">
        <v>248</v>
      </c>
      <c r="C46" s="28" t="s">
        <v>247</v>
      </c>
      <c r="D46" s="28" t="s">
        <v>85</v>
      </c>
      <c r="E46" s="40">
        <f>200/24</f>
        <v>8.33333333333333</v>
      </c>
      <c r="F46" s="29">
        <v>0</v>
      </c>
      <c r="G46" s="26">
        <v>0</v>
      </c>
      <c r="H46" s="30">
        <v>24</v>
      </c>
      <c r="I46" s="47">
        <f>H46*E46</f>
        <v>200</v>
      </c>
      <c r="J46" s="48">
        <f t="shared" si="7"/>
        <v>7</v>
      </c>
      <c r="K46" s="26">
        <f t="shared" si="8"/>
        <v>58.3333333333333</v>
      </c>
      <c r="L46" s="26"/>
      <c r="M46" s="26">
        <f t="shared" si="9"/>
        <v>0</v>
      </c>
      <c r="N46" s="50">
        <v>17</v>
      </c>
      <c r="O46" s="26">
        <f t="shared" si="10"/>
        <v>141.666666666667</v>
      </c>
    </row>
    <row r="47" s="2" customFormat="1" customHeight="1" spans="1:15">
      <c r="A47" s="22">
        <v>47</v>
      </c>
      <c r="B47" s="28" t="s">
        <v>249</v>
      </c>
      <c r="C47" s="28" t="s">
        <v>250</v>
      </c>
      <c r="D47" s="28" t="s">
        <v>32</v>
      </c>
      <c r="E47" s="28">
        <v>4.3</v>
      </c>
      <c r="F47" s="29">
        <v>3</v>
      </c>
      <c r="G47" s="26">
        <v>12.9</v>
      </c>
      <c r="H47" s="30">
        <v>50</v>
      </c>
      <c r="I47" s="47">
        <v>0</v>
      </c>
      <c r="J47" s="48">
        <f t="shared" si="7"/>
        <v>7</v>
      </c>
      <c r="K47" s="26">
        <f t="shared" si="8"/>
        <v>30.1</v>
      </c>
      <c r="L47" s="26"/>
      <c r="M47" s="26">
        <f t="shared" si="9"/>
        <v>0</v>
      </c>
      <c r="N47" s="50">
        <v>46</v>
      </c>
      <c r="O47" s="26">
        <f t="shared" si="10"/>
        <v>197.8</v>
      </c>
    </row>
    <row r="48" s="2" customFormat="1" customHeight="1" spans="1:15">
      <c r="A48" s="22">
        <v>48</v>
      </c>
      <c r="B48" s="28" t="s">
        <v>251</v>
      </c>
      <c r="C48" s="28" t="s">
        <v>250</v>
      </c>
      <c r="D48" s="28" t="s">
        <v>32</v>
      </c>
      <c r="E48" s="28">
        <v>7</v>
      </c>
      <c r="F48" s="29">
        <v>6</v>
      </c>
      <c r="G48" s="26">
        <v>42</v>
      </c>
      <c r="H48" s="30">
        <v>0</v>
      </c>
      <c r="I48" s="47">
        <f>H48*E48</f>
        <v>0</v>
      </c>
      <c r="J48" s="48">
        <f t="shared" si="7"/>
        <v>1</v>
      </c>
      <c r="K48" s="26">
        <f t="shared" si="8"/>
        <v>7</v>
      </c>
      <c r="L48" s="26"/>
      <c r="M48" s="26">
        <f t="shared" si="9"/>
        <v>0</v>
      </c>
      <c r="N48" s="50">
        <v>5</v>
      </c>
      <c r="O48" s="26">
        <f t="shared" si="10"/>
        <v>35</v>
      </c>
    </row>
    <row r="49" s="2" customFormat="1" ht="12" customHeight="1" spans="1:15">
      <c r="A49" s="22">
        <v>51</v>
      </c>
      <c r="B49" s="28" t="s">
        <v>252</v>
      </c>
      <c r="C49" s="28" t="s">
        <v>247</v>
      </c>
      <c r="D49" s="28" t="s">
        <v>32</v>
      </c>
      <c r="E49" s="28">
        <v>6</v>
      </c>
      <c r="F49" s="29">
        <v>14</v>
      </c>
      <c r="G49" s="26">
        <v>84</v>
      </c>
      <c r="H49" s="30">
        <v>0</v>
      </c>
      <c r="I49" s="47">
        <f>H49*E49</f>
        <v>0</v>
      </c>
      <c r="J49" s="48">
        <f t="shared" si="7"/>
        <v>3</v>
      </c>
      <c r="K49" s="26">
        <v>6</v>
      </c>
      <c r="L49" s="26"/>
      <c r="M49" s="26">
        <v>0</v>
      </c>
      <c r="N49" s="50">
        <v>11</v>
      </c>
      <c r="O49" s="26">
        <f t="shared" si="10"/>
        <v>66</v>
      </c>
    </row>
    <row r="50" s="2" customFormat="1" customHeight="1" spans="1:15">
      <c r="A50" s="22">
        <v>52</v>
      </c>
      <c r="B50" s="28" t="s">
        <v>253</v>
      </c>
      <c r="C50" s="28"/>
      <c r="D50" s="28" t="s">
        <v>32</v>
      </c>
      <c r="E50" s="28">
        <v>4.5</v>
      </c>
      <c r="F50" s="29">
        <v>0</v>
      </c>
      <c r="G50" s="26">
        <v>0</v>
      </c>
      <c r="H50" s="30">
        <v>60</v>
      </c>
      <c r="I50" s="47">
        <f>H50*E50</f>
        <v>270</v>
      </c>
      <c r="J50" s="48">
        <f t="shared" si="7"/>
        <v>21</v>
      </c>
      <c r="K50" s="26">
        <f>E50*J50</f>
        <v>94.5</v>
      </c>
      <c r="L50" s="26"/>
      <c r="M50" s="26">
        <f>L50*E50</f>
        <v>0</v>
      </c>
      <c r="N50" s="50">
        <v>39</v>
      </c>
      <c r="O50" s="26">
        <f t="shared" si="10"/>
        <v>175.5</v>
      </c>
    </row>
    <row r="51" s="2" customFormat="1" customHeight="1" spans="1:15">
      <c r="A51" s="22">
        <v>53</v>
      </c>
      <c r="B51" s="28" t="s">
        <v>253</v>
      </c>
      <c r="C51" s="28"/>
      <c r="D51" s="28" t="s">
        <v>32</v>
      </c>
      <c r="E51" s="28">
        <v>4.25</v>
      </c>
      <c r="F51" s="29">
        <v>0</v>
      </c>
      <c r="G51" s="26">
        <v>0</v>
      </c>
      <c r="H51" s="30"/>
      <c r="I51" s="47">
        <f>H51*E51</f>
        <v>0</v>
      </c>
      <c r="J51" s="48">
        <f ca="1" t="shared" si="7"/>
        <v>0</v>
      </c>
      <c r="K51" s="26">
        <f ca="1">E51*J51</f>
        <v>0</v>
      </c>
      <c r="L51" s="26"/>
      <c r="M51" s="26">
        <f>L51*E51</f>
        <v>0</v>
      </c>
      <c r="N51" s="50">
        <f ca="1" t="shared" si="11"/>
        <v>0</v>
      </c>
      <c r="O51" s="26">
        <f ca="1" t="shared" si="10"/>
        <v>0</v>
      </c>
    </row>
    <row r="52" s="2" customFormat="1" customHeight="1" spans="1:15">
      <c r="A52" s="22">
        <v>54</v>
      </c>
      <c r="B52" s="28" t="s">
        <v>254</v>
      </c>
      <c r="C52" s="28" t="s">
        <v>215</v>
      </c>
      <c r="D52" s="28" t="s">
        <v>32</v>
      </c>
      <c r="E52" s="28">
        <v>8</v>
      </c>
      <c r="F52" s="29">
        <v>0</v>
      </c>
      <c r="G52" s="26">
        <v>0</v>
      </c>
      <c r="H52" s="30"/>
      <c r="I52" s="47">
        <f>H52*E52</f>
        <v>0</v>
      </c>
      <c r="J52" s="48">
        <f ca="1" t="shared" si="7"/>
        <v>0</v>
      </c>
      <c r="K52" s="26">
        <f ca="1">E52*J52</f>
        <v>0</v>
      </c>
      <c r="L52" s="26"/>
      <c r="M52" s="26">
        <f>L52*E52</f>
        <v>0</v>
      </c>
      <c r="N52" s="50">
        <f ca="1" t="shared" si="11"/>
        <v>0</v>
      </c>
      <c r="O52" s="26">
        <f ca="1" t="shared" si="10"/>
        <v>0</v>
      </c>
    </row>
    <row r="53" s="2" customFormat="1" customHeight="1" spans="1:15">
      <c r="A53" s="22">
        <v>58</v>
      </c>
      <c r="B53" s="28" t="s">
        <v>255</v>
      </c>
      <c r="C53" s="28" t="s">
        <v>237</v>
      </c>
      <c r="D53" s="28" t="s">
        <v>85</v>
      </c>
      <c r="E53" s="28">
        <v>2.1</v>
      </c>
      <c r="F53" s="29">
        <v>3</v>
      </c>
      <c r="G53" s="26">
        <v>6.3</v>
      </c>
      <c r="H53" s="30"/>
      <c r="I53" s="47">
        <v>42</v>
      </c>
      <c r="J53" s="48">
        <f ca="1" t="shared" ref="J53:J84" si="12">SUM(F53+H53-N53)</f>
        <v>3</v>
      </c>
      <c r="K53" s="26">
        <f ca="1" t="shared" ref="K53:K60" si="13">E53*J53</f>
        <v>6.3</v>
      </c>
      <c r="L53" s="26"/>
      <c r="M53" s="26"/>
      <c r="N53" s="50">
        <f ca="1" t="shared" si="11"/>
        <v>0</v>
      </c>
      <c r="O53" s="26">
        <f ca="1" t="shared" si="10"/>
        <v>0</v>
      </c>
    </row>
    <row r="54" s="2" customFormat="1" customHeight="1" spans="1:15">
      <c r="A54" s="22">
        <v>59</v>
      </c>
      <c r="B54" s="28" t="s">
        <v>256</v>
      </c>
      <c r="C54" s="28" t="s">
        <v>244</v>
      </c>
      <c r="D54" s="28" t="s">
        <v>27</v>
      </c>
      <c r="E54" s="28">
        <v>38</v>
      </c>
      <c r="F54" s="29">
        <v>0</v>
      </c>
      <c r="G54" s="26">
        <v>0</v>
      </c>
      <c r="H54" s="30"/>
      <c r="I54" s="47">
        <f t="shared" ref="I54:I61" si="14">H54*E54</f>
        <v>0</v>
      </c>
      <c r="J54" s="48">
        <f ca="1" t="shared" si="12"/>
        <v>0</v>
      </c>
      <c r="K54" s="26">
        <f ca="1" t="shared" si="13"/>
        <v>0</v>
      </c>
      <c r="L54" s="26"/>
      <c r="M54" s="26">
        <f t="shared" ref="M54:M61" si="15">L54*E54</f>
        <v>0</v>
      </c>
      <c r="N54" s="50">
        <f ca="1" t="shared" si="11"/>
        <v>0</v>
      </c>
      <c r="O54" s="26">
        <f ca="1" t="shared" si="10"/>
        <v>0</v>
      </c>
    </row>
    <row r="55" s="2" customFormat="1" customHeight="1" spans="1:15">
      <c r="A55" s="22">
        <v>60</v>
      </c>
      <c r="B55" s="28" t="s">
        <v>257</v>
      </c>
      <c r="C55" s="28"/>
      <c r="D55" s="28" t="s">
        <v>63</v>
      </c>
      <c r="E55" s="28">
        <v>115</v>
      </c>
      <c r="F55" s="29">
        <v>0.5</v>
      </c>
      <c r="G55" s="26">
        <v>57.5</v>
      </c>
      <c r="H55" s="30">
        <v>1</v>
      </c>
      <c r="I55" s="47">
        <f t="shared" si="14"/>
        <v>115</v>
      </c>
      <c r="J55" s="48">
        <f t="shared" si="12"/>
        <v>0.78</v>
      </c>
      <c r="K55" s="26">
        <f t="shared" si="13"/>
        <v>89.7</v>
      </c>
      <c r="L55" s="26"/>
      <c r="M55" s="26">
        <f t="shared" si="15"/>
        <v>0</v>
      </c>
      <c r="N55" s="50">
        <v>0.72</v>
      </c>
      <c r="O55" s="26">
        <f t="shared" si="10"/>
        <v>82.8</v>
      </c>
    </row>
    <row r="56" s="2" customFormat="1" customHeight="1" spans="1:15">
      <c r="A56" s="22">
        <v>61</v>
      </c>
      <c r="B56" s="28" t="s">
        <v>258</v>
      </c>
      <c r="C56" s="28"/>
      <c r="D56" s="28" t="s">
        <v>75</v>
      </c>
      <c r="E56" s="28">
        <v>9</v>
      </c>
      <c r="F56" s="29">
        <v>0</v>
      </c>
      <c r="G56" s="26">
        <v>0</v>
      </c>
      <c r="H56" s="30"/>
      <c r="I56" s="47">
        <f t="shared" si="14"/>
        <v>0</v>
      </c>
      <c r="J56" s="48">
        <f ca="1" t="shared" si="12"/>
        <v>0</v>
      </c>
      <c r="K56" s="26">
        <f ca="1" t="shared" si="13"/>
        <v>0</v>
      </c>
      <c r="L56" s="26"/>
      <c r="M56" s="26">
        <f t="shared" si="15"/>
        <v>0</v>
      </c>
      <c r="N56" s="50">
        <f ca="1" t="shared" si="11"/>
        <v>0</v>
      </c>
      <c r="O56" s="26">
        <f ca="1" t="shared" si="10"/>
        <v>0</v>
      </c>
    </row>
    <row r="57" s="2" customFormat="1" customHeight="1" spans="1:15">
      <c r="A57" s="22">
        <v>62</v>
      </c>
      <c r="B57" s="28" t="s">
        <v>259</v>
      </c>
      <c r="C57" s="28"/>
      <c r="D57" s="28" t="s">
        <v>260</v>
      </c>
      <c r="E57" s="28">
        <v>8</v>
      </c>
      <c r="F57" s="29">
        <v>3.5</v>
      </c>
      <c r="G57" s="26">
        <v>28</v>
      </c>
      <c r="H57" s="30"/>
      <c r="I57" s="47">
        <f t="shared" si="14"/>
        <v>0</v>
      </c>
      <c r="J57" s="48">
        <f t="shared" si="12"/>
        <v>0.5</v>
      </c>
      <c r="K57" s="26">
        <f t="shared" si="13"/>
        <v>4</v>
      </c>
      <c r="L57" s="26"/>
      <c r="M57" s="26">
        <f t="shared" si="15"/>
        <v>0</v>
      </c>
      <c r="N57" s="50">
        <v>3</v>
      </c>
      <c r="O57" s="26">
        <f t="shared" si="10"/>
        <v>24</v>
      </c>
    </row>
    <row r="58" s="2" customFormat="1" customHeight="1" spans="1:15">
      <c r="A58" s="22">
        <v>63</v>
      </c>
      <c r="B58" s="28" t="s">
        <v>261</v>
      </c>
      <c r="C58" s="28" t="s">
        <v>239</v>
      </c>
      <c r="D58" s="28" t="s">
        <v>85</v>
      </c>
      <c r="E58" s="28">
        <v>33</v>
      </c>
      <c r="F58" s="29">
        <v>3</v>
      </c>
      <c r="G58" s="26">
        <v>99</v>
      </c>
      <c r="H58" s="30"/>
      <c r="I58" s="47">
        <f t="shared" si="14"/>
        <v>0</v>
      </c>
      <c r="J58" s="48">
        <f ca="1" t="shared" si="12"/>
        <v>3</v>
      </c>
      <c r="K58" s="26">
        <f ca="1" t="shared" si="13"/>
        <v>99</v>
      </c>
      <c r="L58" s="26"/>
      <c r="M58" s="26">
        <f t="shared" si="15"/>
        <v>0</v>
      </c>
      <c r="N58" s="50">
        <f ca="1" t="shared" si="11"/>
        <v>0</v>
      </c>
      <c r="O58" s="26">
        <f ca="1" t="shared" si="10"/>
        <v>0</v>
      </c>
    </row>
    <row r="59" s="2" customFormat="1" customHeight="1" spans="1:15">
      <c r="A59" s="22">
        <v>64</v>
      </c>
      <c r="B59" s="28" t="s">
        <v>262</v>
      </c>
      <c r="C59" s="28"/>
      <c r="D59" s="28" t="s">
        <v>85</v>
      </c>
      <c r="E59" s="28">
        <v>28</v>
      </c>
      <c r="F59" s="29">
        <v>0</v>
      </c>
      <c r="G59" s="26">
        <v>0</v>
      </c>
      <c r="H59" s="30"/>
      <c r="I59" s="47">
        <f t="shared" si="14"/>
        <v>0</v>
      </c>
      <c r="J59" s="48">
        <f ca="1" t="shared" si="12"/>
        <v>0</v>
      </c>
      <c r="K59" s="26">
        <f ca="1" t="shared" si="13"/>
        <v>0</v>
      </c>
      <c r="L59" s="26"/>
      <c r="M59" s="26">
        <f t="shared" si="15"/>
        <v>0</v>
      </c>
      <c r="N59" s="50">
        <f ca="1" t="shared" si="11"/>
        <v>0</v>
      </c>
      <c r="O59" s="26">
        <f ca="1" t="shared" si="10"/>
        <v>0</v>
      </c>
    </row>
    <row r="60" s="2" customFormat="1" customHeight="1" spans="1:15">
      <c r="A60" s="22">
        <v>65</v>
      </c>
      <c r="B60" s="28" t="s">
        <v>263</v>
      </c>
      <c r="C60" s="28"/>
      <c r="D60" s="28" t="s">
        <v>85</v>
      </c>
      <c r="E60" s="28">
        <v>5.5</v>
      </c>
      <c r="F60" s="29">
        <v>10</v>
      </c>
      <c r="G60" s="26">
        <v>55</v>
      </c>
      <c r="H60" s="30">
        <v>0</v>
      </c>
      <c r="I60" s="47">
        <f t="shared" si="14"/>
        <v>0</v>
      </c>
      <c r="J60" s="48">
        <v>10</v>
      </c>
      <c r="K60" s="26">
        <f t="shared" si="13"/>
        <v>55</v>
      </c>
      <c r="L60" s="26"/>
      <c r="M60" s="26">
        <f t="shared" si="15"/>
        <v>0</v>
      </c>
      <c r="N60" s="50">
        <f t="shared" si="11"/>
        <v>0</v>
      </c>
      <c r="O60" s="26">
        <f t="shared" si="10"/>
        <v>0</v>
      </c>
    </row>
    <row r="61" s="2" customFormat="1" customHeight="1" spans="1:15">
      <c r="A61" s="22">
        <v>66</v>
      </c>
      <c r="B61" s="28" t="s">
        <v>264</v>
      </c>
      <c r="C61" s="28" t="s">
        <v>265</v>
      </c>
      <c r="D61" s="28" t="s">
        <v>85</v>
      </c>
      <c r="E61" s="28">
        <v>5.9</v>
      </c>
      <c r="F61" s="29">
        <v>0</v>
      </c>
      <c r="G61" s="26">
        <v>0</v>
      </c>
      <c r="H61" s="30"/>
      <c r="I61" s="47">
        <f t="shared" si="14"/>
        <v>0</v>
      </c>
      <c r="J61" s="48">
        <f ca="1" t="shared" si="12"/>
        <v>0</v>
      </c>
      <c r="K61" s="26">
        <v>0</v>
      </c>
      <c r="L61" s="26"/>
      <c r="M61" s="26">
        <f t="shared" si="15"/>
        <v>0</v>
      </c>
      <c r="N61" s="50">
        <f ca="1" t="shared" si="11"/>
        <v>0</v>
      </c>
      <c r="O61" s="26">
        <f ca="1" t="shared" si="10"/>
        <v>0</v>
      </c>
    </row>
    <row r="62" s="2" customFormat="1" customHeight="1" spans="1:15">
      <c r="A62" s="22">
        <v>67</v>
      </c>
      <c r="B62" s="28" t="s">
        <v>264</v>
      </c>
      <c r="C62" s="28" t="s">
        <v>265</v>
      </c>
      <c r="D62" s="28" t="s">
        <v>85</v>
      </c>
      <c r="E62" s="28">
        <v>5</v>
      </c>
      <c r="F62" s="29">
        <v>0</v>
      </c>
      <c r="G62" s="26">
        <v>0</v>
      </c>
      <c r="H62" s="30"/>
      <c r="I62" s="47">
        <v>25</v>
      </c>
      <c r="J62" s="48">
        <f ca="1" t="shared" si="12"/>
        <v>0</v>
      </c>
      <c r="K62" s="26">
        <v>20</v>
      </c>
      <c r="L62" s="26"/>
      <c r="M62" s="26"/>
      <c r="N62" s="50">
        <f ca="1" t="shared" si="11"/>
        <v>0</v>
      </c>
      <c r="O62" s="26">
        <f ca="1" t="shared" si="10"/>
        <v>0</v>
      </c>
    </row>
    <row r="63" s="2" customFormat="1" customHeight="1" spans="1:15">
      <c r="A63" s="22">
        <v>68</v>
      </c>
      <c r="B63" s="28" t="s">
        <v>266</v>
      </c>
      <c r="C63" s="28" t="s">
        <v>267</v>
      </c>
      <c r="D63" s="28" t="s">
        <v>85</v>
      </c>
      <c r="E63" s="28">
        <v>55</v>
      </c>
      <c r="F63" s="29">
        <v>0</v>
      </c>
      <c r="G63" s="26">
        <v>0</v>
      </c>
      <c r="H63" s="30"/>
      <c r="I63" s="47">
        <f>H63*E63</f>
        <v>0</v>
      </c>
      <c r="J63" s="48">
        <f ca="1" t="shared" si="12"/>
        <v>0</v>
      </c>
      <c r="K63" s="26">
        <f ca="1">E63*J63</f>
        <v>0</v>
      </c>
      <c r="L63" s="26"/>
      <c r="M63" s="26">
        <f>L63*E63</f>
        <v>0</v>
      </c>
      <c r="N63" s="50">
        <f ca="1" t="shared" si="11"/>
        <v>0</v>
      </c>
      <c r="O63" s="26">
        <f ca="1" t="shared" si="10"/>
        <v>0</v>
      </c>
    </row>
    <row r="64" s="2" customFormat="1" customHeight="1" spans="1:15">
      <c r="A64" s="22">
        <v>69</v>
      </c>
      <c r="B64" s="28" t="s">
        <v>268</v>
      </c>
      <c r="C64" s="28" t="s">
        <v>239</v>
      </c>
      <c r="D64" s="28" t="s">
        <v>85</v>
      </c>
      <c r="E64" s="28">
        <v>20</v>
      </c>
      <c r="F64" s="29">
        <v>5</v>
      </c>
      <c r="G64" s="26">
        <v>100</v>
      </c>
      <c r="H64" s="30">
        <v>0</v>
      </c>
      <c r="I64" s="47">
        <f>H64*E64</f>
        <v>0</v>
      </c>
      <c r="J64" s="48">
        <v>4</v>
      </c>
      <c r="K64" s="26">
        <f>E64*J64</f>
        <v>80</v>
      </c>
      <c r="L64" s="26"/>
      <c r="M64" s="26">
        <f>L64*E64</f>
        <v>0</v>
      </c>
      <c r="N64" s="50">
        <f t="shared" si="11"/>
        <v>1</v>
      </c>
      <c r="O64" s="26">
        <f t="shared" si="10"/>
        <v>20</v>
      </c>
    </row>
    <row r="65" s="2" customFormat="1" customHeight="1" spans="1:15">
      <c r="A65" s="22">
        <v>70</v>
      </c>
      <c r="B65" s="28" t="s">
        <v>269</v>
      </c>
      <c r="C65" s="28" t="s">
        <v>239</v>
      </c>
      <c r="D65" s="28" t="s">
        <v>85</v>
      </c>
      <c r="E65" s="28">
        <v>20</v>
      </c>
      <c r="F65" s="29">
        <v>0</v>
      </c>
      <c r="G65" s="26">
        <v>0</v>
      </c>
      <c r="H65" s="30">
        <v>0</v>
      </c>
      <c r="I65" s="47">
        <v>120</v>
      </c>
      <c r="J65" s="48">
        <f ca="1" t="shared" si="12"/>
        <v>0</v>
      </c>
      <c r="K65" s="26">
        <v>80</v>
      </c>
      <c r="L65" s="26"/>
      <c r="M65" s="26"/>
      <c r="N65" s="50">
        <f ca="1" t="shared" si="11"/>
        <v>0</v>
      </c>
      <c r="O65" s="26">
        <f ca="1" t="shared" si="10"/>
        <v>0</v>
      </c>
    </row>
    <row r="66" s="4" customFormat="1" customHeight="1" spans="1:15">
      <c r="A66" s="22">
        <v>71</v>
      </c>
      <c r="B66" s="36" t="s">
        <v>270</v>
      </c>
      <c r="C66" s="36" t="s">
        <v>196</v>
      </c>
      <c r="D66" s="36" t="s">
        <v>85</v>
      </c>
      <c r="E66" s="36">
        <v>23</v>
      </c>
      <c r="F66" s="37">
        <v>2</v>
      </c>
      <c r="G66" s="38">
        <v>46</v>
      </c>
      <c r="H66" s="36">
        <v>12</v>
      </c>
      <c r="I66" s="53">
        <f>H66*E66</f>
        <v>276</v>
      </c>
      <c r="J66" s="54">
        <v>3</v>
      </c>
      <c r="K66" s="38">
        <f>E66*J66</f>
        <v>69</v>
      </c>
      <c r="L66" s="38"/>
      <c r="M66" s="38">
        <f>L66*E66</f>
        <v>0</v>
      </c>
      <c r="N66" s="50">
        <f t="shared" si="11"/>
        <v>11</v>
      </c>
      <c r="O66" s="26">
        <v>11</v>
      </c>
    </row>
    <row r="67" s="2" customFormat="1" customHeight="1" spans="1:15">
      <c r="A67" s="22">
        <v>72</v>
      </c>
      <c r="B67" s="28" t="s">
        <v>271</v>
      </c>
      <c r="C67" s="28" t="s">
        <v>244</v>
      </c>
      <c r="D67" s="28" t="s">
        <v>85</v>
      </c>
      <c r="E67" s="28">
        <v>69</v>
      </c>
      <c r="F67" s="29">
        <v>0</v>
      </c>
      <c r="G67" s="26">
        <v>0</v>
      </c>
      <c r="H67" s="30"/>
      <c r="I67" s="47">
        <v>276</v>
      </c>
      <c r="J67" s="48">
        <f ca="1" t="shared" si="12"/>
        <v>0</v>
      </c>
      <c r="K67" s="26">
        <v>0</v>
      </c>
      <c r="L67" s="26"/>
      <c r="M67" s="26"/>
      <c r="N67" s="50">
        <f ca="1" t="shared" si="11"/>
        <v>0</v>
      </c>
      <c r="O67" s="26">
        <f ca="1" t="shared" si="10"/>
        <v>0</v>
      </c>
    </row>
    <row r="68" s="2" customFormat="1" customHeight="1" spans="1:15">
      <c r="A68" s="22">
        <v>73</v>
      </c>
      <c r="B68" s="28" t="s">
        <v>272</v>
      </c>
      <c r="C68" s="28"/>
      <c r="D68" s="28" t="s">
        <v>108</v>
      </c>
      <c r="E68" s="28">
        <v>75</v>
      </c>
      <c r="F68" s="29">
        <v>0</v>
      </c>
      <c r="G68" s="26">
        <v>0</v>
      </c>
      <c r="H68" s="30"/>
      <c r="I68" s="47">
        <f t="shared" ref="I68:I73" si="16">H68*E68</f>
        <v>0</v>
      </c>
      <c r="J68" s="48">
        <f ca="1" t="shared" si="12"/>
        <v>0</v>
      </c>
      <c r="K68" s="26">
        <f ca="1" t="shared" ref="K68:K73" si="17">E68*J68</f>
        <v>0</v>
      </c>
      <c r="L68" s="26"/>
      <c r="M68" s="26">
        <f t="shared" ref="M68:M73" si="18">L68*E68</f>
        <v>0</v>
      </c>
      <c r="N68" s="50">
        <f ca="1" t="shared" si="11"/>
        <v>0</v>
      </c>
      <c r="O68" s="26">
        <f ca="1" t="shared" si="10"/>
        <v>0</v>
      </c>
    </row>
    <row r="69" s="2" customFormat="1" customHeight="1" spans="1:15">
      <c r="A69" s="22">
        <v>74</v>
      </c>
      <c r="B69" s="28" t="s">
        <v>273</v>
      </c>
      <c r="C69" s="28"/>
      <c r="D69" s="28" t="s">
        <v>108</v>
      </c>
      <c r="E69" s="28">
        <v>15</v>
      </c>
      <c r="F69" s="29">
        <v>0</v>
      </c>
      <c r="G69" s="26">
        <v>0</v>
      </c>
      <c r="H69" s="30">
        <v>0.5</v>
      </c>
      <c r="I69" s="47">
        <f t="shared" si="16"/>
        <v>7.5</v>
      </c>
      <c r="J69" s="48">
        <v>0.2</v>
      </c>
      <c r="K69" s="26">
        <f t="shared" si="17"/>
        <v>3</v>
      </c>
      <c r="L69" s="26"/>
      <c r="M69" s="26">
        <f t="shared" si="18"/>
        <v>0</v>
      </c>
      <c r="N69" s="50">
        <v>0.3</v>
      </c>
      <c r="O69" s="26">
        <f t="shared" si="10"/>
        <v>4.5</v>
      </c>
    </row>
    <row r="70" s="2" customFormat="1" customHeight="1" spans="1:15">
      <c r="A70" s="22">
        <v>75</v>
      </c>
      <c r="B70" s="28" t="s">
        <v>274</v>
      </c>
      <c r="C70" s="28"/>
      <c r="D70" s="28" t="s">
        <v>108</v>
      </c>
      <c r="E70" s="28">
        <v>70</v>
      </c>
      <c r="F70" s="29">
        <v>0.2</v>
      </c>
      <c r="G70" s="26">
        <v>14</v>
      </c>
      <c r="H70" s="30">
        <v>0.5</v>
      </c>
      <c r="I70" s="47">
        <f t="shared" si="16"/>
        <v>35</v>
      </c>
      <c r="J70" s="48">
        <f t="shared" si="12"/>
        <v>0</v>
      </c>
      <c r="K70" s="26">
        <f t="shared" si="17"/>
        <v>0</v>
      </c>
      <c r="L70" s="26"/>
      <c r="M70" s="26">
        <f t="shared" si="18"/>
        <v>0</v>
      </c>
      <c r="N70" s="50">
        <v>0.7</v>
      </c>
      <c r="O70" s="26">
        <f t="shared" ref="O70:O101" si="19">N70*E70</f>
        <v>49</v>
      </c>
    </row>
    <row r="71" s="2" customFormat="1" customHeight="1" spans="1:15">
      <c r="A71" s="22">
        <v>76</v>
      </c>
      <c r="B71" s="28" t="s">
        <v>275</v>
      </c>
      <c r="C71" s="28"/>
      <c r="D71" s="28" t="s">
        <v>108</v>
      </c>
      <c r="E71" s="28">
        <v>35</v>
      </c>
      <c r="F71" s="29">
        <v>0</v>
      </c>
      <c r="G71" s="26">
        <v>0</v>
      </c>
      <c r="H71" s="30"/>
      <c r="I71" s="47">
        <f t="shared" si="16"/>
        <v>0</v>
      </c>
      <c r="J71" s="48">
        <f ca="1" t="shared" si="12"/>
        <v>0</v>
      </c>
      <c r="K71" s="26">
        <f ca="1" t="shared" si="17"/>
        <v>0</v>
      </c>
      <c r="L71" s="26"/>
      <c r="M71" s="26">
        <f t="shared" si="18"/>
        <v>0</v>
      </c>
      <c r="N71" s="50">
        <f ca="1" t="shared" ref="N70:N101" si="20">F71+H71-J71</f>
        <v>0</v>
      </c>
      <c r="O71" s="26">
        <f ca="1" t="shared" si="19"/>
        <v>0</v>
      </c>
    </row>
    <row r="72" s="2" customFormat="1" customHeight="1" spans="1:15">
      <c r="A72" s="22">
        <v>77</v>
      </c>
      <c r="B72" s="28" t="s">
        <v>276</v>
      </c>
      <c r="C72" s="28"/>
      <c r="D72" s="28" t="s">
        <v>108</v>
      </c>
      <c r="E72" s="28">
        <v>7.8</v>
      </c>
      <c r="F72" s="29">
        <v>0</v>
      </c>
      <c r="G72" s="26">
        <v>0</v>
      </c>
      <c r="H72" s="30"/>
      <c r="I72" s="47">
        <f t="shared" si="16"/>
        <v>0</v>
      </c>
      <c r="J72" s="48">
        <f ca="1" t="shared" si="12"/>
        <v>0</v>
      </c>
      <c r="K72" s="26">
        <f ca="1" t="shared" si="17"/>
        <v>0</v>
      </c>
      <c r="L72" s="26"/>
      <c r="M72" s="26">
        <f t="shared" si="18"/>
        <v>0</v>
      </c>
      <c r="N72" s="50">
        <f ca="1" t="shared" si="20"/>
        <v>0</v>
      </c>
      <c r="O72" s="26">
        <f ca="1" t="shared" si="19"/>
        <v>0</v>
      </c>
    </row>
    <row r="73" s="2" customFormat="1" customHeight="1" spans="1:15">
      <c r="A73" s="22">
        <v>78</v>
      </c>
      <c r="B73" s="28" t="s">
        <v>276</v>
      </c>
      <c r="C73" s="28"/>
      <c r="D73" s="28" t="s">
        <v>108</v>
      </c>
      <c r="E73" s="28">
        <v>8</v>
      </c>
      <c r="F73" s="29">
        <v>1.4</v>
      </c>
      <c r="G73" s="26">
        <v>11.2</v>
      </c>
      <c r="H73" s="30">
        <v>3</v>
      </c>
      <c r="I73" s="47">
        <f t="shared" si="16"/>
        <v>24</v>
      </c>
      <c r="J73" s="48">
        <f t="shared" si="12"/>
        <v>2.9</v>
      </c>
      <c r="K73" s="26">
        <f t="shared" si="17"/>
        <v>23.2</v>
      </c>
      <c r="L73" s="26"/>
      <c r="M73" s="26">
        <f t="shared" si="18"/>
        <v>0</v>
      </c>
      <c r="N73" s="50">
        <v>1.5</v>
      </c>
      <c r="O73" s="26">
        <f t="shared" si="19"/>
        <v>12</v>
      </c>
    </row>
    <row r="74" s="2" customFormat="1" customHeight="1" spans="1:15">
      <c r="A74" s="22">
        <v>79</v>
      </c>
      <c r="B74" s="28" t="s">
        <v>276</v>
      </c>
      <c r="C74" s="28"/>
      <c r="D74" s="28" t="s">
        <v>108</v>
      </c>
      <c r="E74" s="28">
        <v>12.3</v>
      </c>
      <c r="F74" s="29"/>
      <c r="G74" s="26">
        <v>0</v>
      </c>
      <c r="H74" s="30"/>
      <c r="I74" s="47">
        <v>36.9</v>
      </c>
      <c r="J74" s="48">
        <f ca="1" t="shared" si="12"/>
        <v>0</v>
      </c>
      <c r="K74" s="26">
        <v>36.9</v>
      </c>
      <c r="L74" s="26"/>
      <c r="M74" s="26"/>
      <c r="N74" s="50">
        <f ca="1" t="shared" si="20"/>
        <v>0</v>
      </c>
      <c r="O74" s="26">
        <f ca="1" t="shared" si="19"/>
        <v>0</v>
      </c>
    </row>
    <row r="75" s="2" customFormat="1" customHeight="1" spans="1:15">
      <c r="A75" s="22">
        <v>80</v>
      </c>
      <c r="B75" s="28" t="s">
        <v>277</v>
      </c>
      <c r="C75" s="28"/>
      <c r="D75" s="28" t="s">
        <v>27</v>
      </c>
      <c r="E75" s="28">
        <v>55</v>
      </c>
      <c r="F75" s="29">
        <v>1</v>
      </c>
      <c r="G75" s="26">
        <v>55</v>
      </c>
      <c r="H75" s="30">
        <v>2</v>
      </c>
      <c r="I75" s="47">
        <f t="shared" ref="I75:I88" si="21">H75*E75</f>
        <v>110</v>
      </c>
      <c r="J75" s="48">
        <f t="shared" si="12"/>
        <v>2.5</v>
      </c>
      <c r="K75" s="26">
        <f t="shared" ref="K75:K89" si="22">E75*J75</f>
        <v>137.5</v>
      </c>
      <c r="L75" s="26"/>
      <c r="M75" s="26">
        <f t="shared" ref="M75:M89" si="23">L75*E75</f>
        <v>0</v>
      </c>
      <c r="N75" s="50">
        <v>0.5</v>
      </c>
      <c r="O75" s="26">
        <f t="shared" si="19"/>
        <v>27.5</v>
      </c>
    </row>
    <row r="76" s="2" customFormat="1" customHeight="1" spans="1:15">
      <c r="A76" s="22">
        <v>81</v>
      </c>
      <c r="B76" s="28" t="s">
        <v>278</v>
      </c>
      <c r="C76" s="28"/>
      <c r="D76" s="28" t="s">
        <v>108</v>
      </c>
      <c r="E76" s="28">
        <v>19</v>
      </c>
      <c r="F76" s="29">
        <v>0</v>
      </c>
      <c r="G76" s="26">
        <v>0</v>
      </c>
      <c r="H76" s="30"/>
      <c r="I76" s="47">
        <f t="shared" si="21"/>
        <v>0</v>
      </c>
      <c r="J76" s="48">
        <f ca="1" t="shared" si="12"/>
        <v>0</v>
      </c>
      <c r="K76" s="26">
        <f ca="1" t="shared" si="22"/>
        <v>0</v>
      </c>
      <c r="L76" s="26"/>
      <c r="M76" s="26">
        <f t="shared" si="23"/>
        <v>0</v>
      </c>
      <c r="N76" s="50">
        <f ca="1" t="shared" si="20"/>
        <v>0</v>
      </c>
      <c r="O76" s="26">
        <f ca="1" t="shared" si="19"/>
        <v>0</v>
      </c>
    </row>
    <row r="77" s="2" customFormat="1" ht="12" customHeight="1" spans="1:15">
      <c r="A77" s="22">
        <v>82</v>
      </c>
      <c r="B77" s="28" t="s">
        <v>278</v>
      </c>
      <c r="C77" s="28"/>
      <c r="D77" s="28" t="s">
        <v>108</v>
      </c>
      <c r="E77" s="28">
        <v>15</v>
      </c>
      <c r="F77" s="29">
        <v>0</v>
      </c>
      <c r="G77" s="26">
        <v>0</v>
      </c>
      <c r="H77" s="30"/>
      <c r="I77" s="47">
        <f t="shared" si="21"/>
        <v>0</v>
      </c>
      <c r="J77" s="48">
        <f ca="1" t="shared" si="12"/>
        <v>0</v>
      </c>
      <c r="K77" s="26">
        <f ca="1" t="shared" si="22"/>
        <v>0</v>
      </c>
      <c r="L77" s="26"/>
      <c r="M77" s="26">
        <f t="shared" si="23"/>
        <v>0</v>
      </c>
      <c r="N77" s="50">
        <f ca="1" t="shared" si="20"/>
        <v>0</v>
      </c>
      <c r="O77" s="26">
        <f ca="1" t="shared" si="19"/>
        <v>0</v>
      </c>
    </row>
    <row r="78" s="2" customFormat="1" customHeight="1" spans="1:15">
      <c r="A78" s="22">
        <v>86</v>
      </c>
      <c r="B78" s="55" t="s">
        <v>279</v>
      </c>
      <c r="C78" s="28"/>
      <c r="D78" s="28" t="s">
        <v>108</v>
      </c>
      <c r="E78" s="28">
        <v>45</v>
      </c>
      <c r="F78" s="29">
        <v>1.5</v>
      </c>
      <c r="G78" s="26">
        <v>22.5</v>
      </c>
      <c r="H78" s="30">
        <v>0</v>
      </c>
      <c r="I78" s="47">
        <f t="shared" si="21"/>
        <v>0</v>
      </c>
      <c r="J78" s="48">
        <f t="shared" si="12"/>
        <v>0.2</v>
      </c>
      <c r="K78" s="26">
        <f t="shared" si="22"/>
        <v>9</v>
      </c>
      <c r="L78" s="26"/>
      <c r="M78" s="26">
        <f t="shared" si="23"/>
        <v>0</v>
      </c>
      <c r="N78" s="50">
        <v>1.3</v>
      </c>
      <c r="O78" s="26">
        <f t="shared" si="19"/>
        <v>58.5</v>
      </c>
    </row>
    <row r="79" s="2" customFormat="1" customHeight="1" spans="1:15">
      <c r="A79" s="22">
        <v>87</v>
      </c>
      <c r="B79" s="28" t="s">
        <v>279</v>
      </c>
      <c r="C79" s="28"/>
      <c r="D79" s="28" t="s">
        <v>108</v>
      </c>
      <c r="E79" s="28">
        <v>90</v>
      </c>
      <c r="F79" s="29"/>
      <c r="G79" s="26">
        <v>0</v>
      </c>
      <c r="H79" s="30"/>
      <c r="I79" s="47">
        <f t="shared" si="21"/>
        <v>0</v>
      </c>
      <c r="J79" s="48">
        <f ca="1" t="shared" si="12"/>
        <v>0</v>
      </c>
      <c r="K79" s="26">
        <f ca="1" t="shared" si="22"/>
        <v>0</v>
      </c>
      <c r="L79" s="26"/>
      <c r="M79" s="26">
        <f t="shared" si="23"/>
        <v>0</v>
      </c>
      <c r="N79" s="50">
        <f ca="1" t="shared" si="20"/>
        <v>0</v>
      </c>
      <c r="O79" s="26">
        <f ca="1" t="shared" si="19"/>
        <v>0</v>
      </c>
    </row>
    <row r="80" s="2" customFormat="1" customHeight="1" spans="1:15">
      <c r="A80" s="22">
        <v>90</v>
      </c>
      <c r="B80" s="28" t="s">
        <v>280</v>
      </c>
      <c r="C80" s="28" t="s">
        <v>281</v>
      </c>
      <c r="D80" s="28" t="s">
        <v>85</v>
      </c>
      <c r="E80" s="28">
        <v>8.75</v>
      </c>
      <c r="F80" s="29">
        <v>1</v>
      </c>
      <c r="G80" s="26">
        <v>8.75</v>
      </c>
      <c r="H80" s="30">
        <v>20</v>
      </c>
      <c r="I80" s="47">
        <f t="shared" si="21"/>
        <v>175</v>
      </c>
      <c r="J80" s="48">
        <f t="shared" si="12"/>
        <v>4</v>
      </c>
      <c r="K80" s="26">
        <f t="shared" si="22"/>
        <v>35</v>
      </c>
      <c r="L80" s="26"/>
      <c r="M80" s="26">
        <f t="shared" si="23"/>
        <v>0</v>
      </c>
      <c r="N80" s="50">
        <v>17</v>
      </c>
      <c r="O80" s="26">
        <f t="shared" si="19"/>
        <v>148.75</v>
      </c>
    </row>
    <row r="81" s="2" customFormat="1" customHeight="1" spans="1:15">
      <c r="A81" s="22">
        <v>91</v>
      </c>
      <c r="B81" s="28" t="s">
        <v>282</v>
      </c>
      <c r="C81" s="28" t="s">
        <v>196</v>
      </c>
      <c r="D81" s="28" t="s">
        <v>85</v>
      </c>
      <c r="E81" s="28">
        <v>8.9</v>
      </c>
      <c r="F81" s="29">
        <v>0</v>
      </c>
      <c r="G81" s="26">
        <v>0</v>
      </c>
      <c r="H81" s="30"/>
      <c r="I81" s="47">
        <f t="shared" si="21"/>
        <v>0</v>
      </c>
      <c r="J81" s="48">
        <f ca="1" t="shared" si="12"/>
        <v>0</v>
      </c>
      <c r="K81" s="26">
        <f ca="1" t="shared" si="22"/>
        <v>0</v>
      </c>
      <c r="L81" s="61"/>
      <c r="M81" s="26">
        <f t="shared" si="23"/>
        <v>0</v>
      </c>
      <c r="N81" s="50">
        <f ca="1" t="shared" si="20"/>
        <v>0</v>
      </c>
      <c r="O81" s="26">
        <f ca="1" t="shared" si="19"/>
        <v>0</v>
      </c>
    </row>
    <row r="82" s="2" customFormat="1" customHeight="1" spans="1:15">
      <c r="A82" s="22">
        <v>92</v>
      </c>
      <c r="B82" s="28" t="s">
        <v>283</v>
      </c>
      <c r="C82" s="28" t="s">
        <v>196</v>
      </c>
      <c r="D82" s="28" t="s">
        <v>63</v>
      </c>
      <c r="E82" s="28">
        <v>7.33</v>
      </c>
      <c r="F82" s="29">
        <v>10</v>
      </c>
      <c r="G82" s="26">
        <v>73.3</v>
      </c>
      <c r="H82" s="30">
        <v>0</v>
      </c>
      <c r="I82" s="47">
        <f t="shared" si="21"/>
        <v>0</v>
      </c>
      <c r="J82" s="48">
        <v>10</v>
      </c>
      <c r="K82" s="26">
        <f t="shared" si="22"/>
        <v>73.3</v>
      </c>
      <c r="L82" s="62"/>
      <c r="M82" s="26">
        <f t="shared" si="23"/>
        <v>0</v>
      </c>
      <c r="N82" s="50">
        <f t="shared" si="20"/>
        <v>0</v>
      </c>
      <c r="O82" s="26">
        <f t="shared" si="19"/>
        <v>0</v>
      </c>
    </row>
    <row r="83" s="2" customFormat="1" customHeight="1" spans="1:15">
      <c r="A83" s="22">
        <v>93</v>
      </c>
      <c r="B83" s="28" t="s">
        <v>284</v>
      </c>
      <c r="C83" s="28" t="s">
        <v>196</v>
      </c>
      <c r="D83" s="28" t="s">
        <v>85</v>
      </c>
      <c r="E83" s="28">
        <v>6.5</v>
      </c>
      <c r="F83" s="29">
        <v>0</v>
      </c>
      <c r="G83" s="26">
        <v>0</v>
      </c>
      <c r="H83" s="30"/>
      <c r="I83" s="47">
        <f t="shared" si="21"/>
        <v>0</v>
      </c>
      <c r="J83" s="48">
        <f ca="1" t="shared" si="12"/>
        <v>0</v>
      </c>
      <c r="K83" s="26">
        <f ca="1" t="shared" si="22"/>
        <v>0</v>
      </c>
      <c r="L83" s="62"/>
      <c r="M83" s="26">
        <f t="shared" si="23"/>
        <v>0</v>
      </c>
      <c r="N83" s="50">
        <f ca="1" t="shared" si="20"/>
        <v>0</v>
      </c>
      <c r="O83" s="26">
        <f ca="1" t="shared" si="19"/>
        <v>0</v>
      </c>
    </row>
    <row r="84" s="2" customFormat="1" customHeight="1" spans="1:15">
      <c r="A84" s="22">
        <v>94</v>
      </c>
      <c r="B84" s="28" t="s">
        <v>285</v>
      </c>
      <c r="C84" s="28" t="s">
        <v>239</v>
      </c>
      <c r="D84" s="28" t="s">
        <v>63</v>
      </c>
      <c r="E84" s="28">
        <v>20</v>
      </c>
      <c r="F84" s="29">
        <v>7</v>
      </c>
      <c r="G84" s="26">
        <v>140</v>
      </c>
      <c r="H84" s="30"/>
      <c r="I84" s="47">
        <f t="shared" si="21"/>
        <v>0</v>
      </c>
      <c r="J84" s="48">
        <v>3</v>
      </c>
      <c r="K84" s="26">
        <f t="shared" si="22"/>
        <v>60</v>
      </c>
      <c r="L84" s="61"/>
      <c r="M84" s="26">
        <f t="shared" si="23"/>
        <v>0</v>
      </c>
      <c r="N84" s="50">
        <f t="shared" si="20"/>
        <v>4</v>
      </c>
      <c r="O84" s="26">
        <f t="shared" si="19"/>
        <v>80</v>
      </c>
    </row>
    <row r="85" s="2" customFormat="1" customHeight="1" spans="1:15">
      <c r="A85" s="22">
        <v>97</v>
      </c>
      <c r="B85" s="28" t="s">
        <v>286</v>
      </c>
      <c r="C85" s="28" t="s">
        <v>250</v>
      </c>
      <c r="D85" s="28" t="s">
        <v>32</v>
      </c>
      <c r="E85" s="28">
        <v>2.5</v>
      </c>
      <c r="F85" s="29">
        <v>3</v>
      </c>
      <c r="G85" s="26">
        <v>7.5</v>
      </c>
      <c r="H85" s="30"/>
      <c r="I85" s="47">
        <f t="shared" si="21"/>
        <v>0</v>
      </c>
      <c r="J85" s="48">
        <f t="shared" ref="J85:J93" si="24">SUM(F85+H85-N85)</f>
        <v>2</v>
      </c>
      <c r="K85" s="26">
        <f t="shared" si="22"/>
        <v>5</v>
      </c>
      <c r="L85" s="26"/>
      <c r="M85" s="26">
        <f t="shared" si="23"/>
        <v>0</v>
      </c>
      <c r="N85" s="50">
        <v>1</v>
      </c>
      <c r="O85" s="26">
        <f t="shared" si="19"/>
        <v>2.5</v>
      </c>
    </row>
    <row r="86" s="2" customFormat="1" customHeight="1" spans="1:15">
      <c r="A86" s="22">
        <v>98</v>
      </c>
      <c r="B86" s="28" t="s">
        <v>287</v>
      </c>
      <c r="C86" s="28" t="s">
        <v>288</v>
      </c>
      <c r="D86" s="28" t="s">
        <v>63</v>
      </c>
      <c r="E86" s="28">
        <v>10.41666</v>
      </c>
      <c r="F86" s="29">
        <v>7</v>
      </c>
      <c r="G86" s="26">
        <v>72.91662</v>
      </c>
      <c r="H86" s="30"/>
      <c r="I86" s="47">
        <f t="shared" si="21"/>
        <v>0</v>
      </c>
      <c r="J86" s="48">
        <f t="shared" si="24"/>
        <v>0</v>
      </c>
      <c r="K86" s="26">
        <f t="shared" si="22"/>
        <v>0</v>
      </c>
      <c r="L86" s="26"/>
      <c r="M86" s="26">
        <f t="shared" si="23"/>
        <v>0</v>
      </c>
      <c r="N86" s="50">
        <v>7</v>
      </c>
      <c r="O86" s="26">
        <f t="shared" si="19"/>
        <v>72.91662</v>
      </c>
    </row>
    <row r="87" s="2" customFormat="1" customHeight="1" spans="1:15">
      <c r="A87" s="22">
        <v>99</v>
      </c>
      <c r="B87" s="28" t="s">
        <v>289</v>
      </c>
      <c r="C87" s="28"/>
      <c r="D87" s="28" t="s">
        <v>108</v>
      </c>
      <c r="E87" s="28">
        <v>45</v>
      </c>
      <c r="F87" s="29">
        <v>0</v>
      </c>
      <c r="G87" s="26">
        <v>0</v>
      </c>
      <c r="H87" s="30"/>
      <c r="I87" s="47">
        <f t="shared" si="21"/>
        <v>0</v>
      </c>
      <c r="J87" s="48">
        <f ca="1" t="shared" si="24"/>
        <v>0</v>
      </c>
      <c r="K87" s="26">
        <f ca="1" t="shared" si="22"/>
        <v>0</v>
      </c>
      <c r="L87" s="26"/>
      <c r="M87" s="26">
        <f t="shared" si="23"/>
        <v>0</v>
      </c>
      <c r="N87" s="50">
        <f ca="1" t="shared" si="20"/>
        <v>0</v>
      </c>
      <c r="O87" s="26">
        <f ca="1" t="shared" si="19"/>
        <v>0</v>
      </c>
    </row>
    <row r="88" s="2" customFormat="1" customHeight="1" spans="1:15">
      <c r="A88" s="22">
        <v>100</v>
      </c>
      <c r="B88" s="28" t="s">
        <v>290</v>
      </c>
      <c r="C88" s="28" t="s">
        <v>291</v>
      </c>
      <c r="D88" s="28" t="s">
        <v>65</v>
      </c>
      <c r="E88" s="28">
        <v>19.6</v>
      </c>
      <c r="F88" s="29">
        <v>0</v>
      </c>
      <c r="G88" s="26">
        <v>0</v>
      </c>
      <c r="H88" s="30"/>
      <c r="I88" s="47">
        <f t="shared" si="21"/>
        <v>0</v>
      </c>
      <c r="J88" s="48">
        <v>0</v>
      </c>
      <c r="K88" s="26">
        <f t="shared" si="22"/>
        <v>0</v>
      </c>
      <c r="L88" s="26"/>
      <c r="M88" s="26">
        <f t="shared" si="23"/>
        <v>0</v>
      </c>
      <c r="N88" s="50">
        <f t="shared" si="20"/>
        <v>0</v>
      </c>
      <c r="O88" s="26">
        <f t="shared" si="19"/>
        <v>0</v>
      </c>
    </row>
    <row r="89" s="2" customFormat="1" customHeight="1" spans="1:15">
      <c r="A89" s="22">
        <v>101</v>
      </c>
      <c r="B89" s="28" t="s">
        <v>290</v>
      </c>
      <c r="C89" s="28" t="s">
        <v>291</v>
      </c>
      <c r="D89" s="28" t="s">
        <v>65</v>
      </c>
      <c r="E89" s="28">
        <v>10.5</v>
      </c>
      <c r="F89" s="29"/>
      <c r="G89" s="26">
        <v>0</v>
      </c>
      <c r="H89" s="30"/>
      <c r="I89" s="63"/>
      <c r="J89" s="48">
        <f ca="1" t="shared" si="24"/>
        <v>0</v>
      </c>
      <c r="K89" s="26">
        <f ca="1" t="shared" si="22"/>
        <v>0</v>
      </c>
      <c r="L89" s="26"/>
      <c r="M89" s="26">
        <f t="shared" si="23"/>
        <v>0</v>
      </c>
      <c r="N89" s="50">
        <f ca="1" t="shared" si="20"/>
        <v>0</v>
      </c>
      <c r="O89" s="26">
        <f ca="1" t="shared" si="19"/>
        <v>0</v>
      </c>
    </row>
    <row r="90" s="2" customFormat="1" customHeight="1" spans="1:15">
      <c r="A90" s="22">
        <v>102</v>
      </c>
      <c r="B90" s="28" t="s">
        <v>290</v>
      </c>
      <c r="C90" s="28" t="s">
        <v>291</v>
      </c>
      <c r="D90" s="28" t="s">
        <v>65</v>
      </c>
      <c r="E90" s="28">
        <v>20.5</v>
      </c>
      <c r="F90" s="29">
        <v>12</v>
      </c>
      <c r="G90" s="26">
        <v>246</v>
      </c>
      <c r="H90" s="30">
        <v>0</v>
      </c>
      <c r="I90" s="47">
        <v>205</v>
      </c>
      <c r="J90" s="48">
        <f t="shared" si="24"/>
        <v>5</v>
      </c>
      <c r="K90" s="26">
        <v>61.5</v>
      </c>
      <c r="L90" s="26"/>
      <c r="M90" s="26"/>
      <c r="N90" s="50">
        <v>7</v>
      </c>
      <c r="O90" s="26">
        <f t="shared" si="19"/>
        <v>143.5</v>
      </c>
    </row>
    <row r="91" s="2" customFormat="1" customHeight="1" spans="1:15">
      <c r="A91" s="22">
        <v>105</v>
      </c>
      <c r="B91" s="28" t="s">
        <v>292</v>
      </c>
      <c r="C91" s="28"/>
      <c r="D91" s="28" t="s">
        <v>108</v>
      </c>
      <c r="E91" s="28">
        <v>13</v>
      </c>
      <c r="F91" s="29">
        <v>0</v>
      </c>
      <c r="G91" s="26">
        <v>0</v>
      </c>
      <c r="H91" s="30">
        <v>5</v>
      </c>
      <c r="I91" s="47">
        <f>H91*E91</f>
        <v>65</v>
      </c>
      <c r="J91" s="48">
        <f t="shared" si="24"/>
        <v>1</v>
      </c>
      <c r="K91" s="26">
        <f>E91*J91</f>
        <v>13</v>
      </c>
      <c r="L91" s="26"/>
      <c r="M91" s="26">
        <f>L91*E91</f>
        <v>0</v>
      </c>
      <c r="N91" s="50">
        <v>4</v>
      </c>
      <c r="O91" s="26">
        <f t="shared" si="19"/>
        <v>52</v>
      </c>
    </row>
    <row r="92" s="2" customFormat="1" customHeight="1" spans="1:15">
      <c r="A92" s="22">
        <v>106</v>
      </c>
      <c r="B92" s="28" t="s">
        <v>293</v>
      </c>
      <c r="C92" s="28"/>
      <c r="D92" s="28" t="s">
        <v>108</v>
      </c>
      <c r="E92" s="28">
        <v>5</v>
      </c>
      <c r="F92" s="29">
        <v>0</v>
      </c>
      <c r="G92" s="26">
        <v>0</v>
      </c>
      <c r="H92" s="30"/>
      <c r="I92" s="47">
        <f>H92*E92</f>
        <v>0</v>
      </c>
      <c r="J92" s="48">
        <f ca="1" t="shared" si="24"/>
        <v>0</v>
      </c>
      <c r="K92" s="26">
        <f ca="1">E92*J92</f>
        <v>0</v>
      </c>
      <c r="L92" s="26"/>
      <c r="M92" s="26">
        <f>L92*E92</f>
        <v>0</v>
      </c>
      <c r="N92" s="50">
        <f ca="1" t="shared" si="20"/>
        <v>0</v>
      </c>
      <c r="O92" s="26">
        <f ca="1" t="shared" si="19"/>
        <v>0</v>
      </c>
    </row>
    <row r="93" s="2" customFormat="1" customHeight="1" spans="1:15">
      <c r="A93" s="22">
        <v>108</v>
      </c>
      <c r="B93" s="28" t="s">
        <v>294</v>
      </c>
      <c r="C93" s="28"/>
      <c r="D93" s="28" t="s">
        <v>108</v>
      </c>
      <c r="E93" s="28">
        <v>95</v>
      </c>
      <c r="F93" s="29">
        <v>0.5</v>
      </c>
      <c r="G93" s="26">
        <v>47.5</v>
      </c>
      <c r="H93" s="30">
        <v>1</v>
      </c>
      <c r="I93" s="47">
        <f t="shared" ref="I93:I138" si="25">H93*E93</f>
        <v>95</v>
      </c>
      <c r="J93" s="48">
        <f t="shared" ref="J93:J137" si="26">SUM(F93+H93-N93)</f>
        <v>0</v>
      </c>
      <c r="K93" s="26">
        <f t="shared" ref="K93:K104" si="27">E93*J93</f>
        <v>0</v>
      </c>
      <c r="L93" s="26"/>
      <c r="M93" s="26">
        <f t="shared" ref="M93:M104" si="28">L93*E93</f>
        <v>0</v>
      </c>
      <c r="N93" s="50">
        <v>1.5</v>
      </c>
      <c r="O93" s="26">
        <f t="shared" si="19"/>
        <v>142.5</v>
      </c>
    </row>
    <row r="94" s="2" customFormat="1" customHeight="1" spans="1:15">
      <c r="A94" s="22">
        <v>109</v>
      </c>
      <c r="B94" s="28" t="s">
        <v>295</v>
      </c>
      <c r="C94" s="28"/>
      <c r="D94" s="28" t="s">
        <v>108</v>
      </c>
      <c r="E94" s="28">
        <v>45</v>
      </c>
      <c r="F94" s="29">
        <v>0.5</v>
      </c>
      <c r="G94" s="26">
        <v>22.5</v>
      </c>
      <c r="H94" s="30">
        <v>1</v>
      </c>
      <c r="I94" s="47">
        <f t="shared" si="25"/>
        <v>45</v>
      </c>
      <c r="J94" s="48">
        <f t="shared" si="26"/>
        <v>0.5</v>
      </c>
      <c r="K94" s="26">
        <f t="shared" si="27"/>
        <v>22.5</v>
      </c>
      <c r="L94" s="26"/>
      <c r="M94" s="26">
        <f t="shared" si="28"/>
        <v>0</v>
      </c>
      <c r="N94" s="50">
        <v>1</v>
      </c>
      <c r="O94" s="26">
        <f t="shared" si="19"/>
        <v>45</v>
      </c>
    </row>
    <row r="95" s="2" customFormat="1" customHeight="1" spans="1:15">
      <c r="A95" s="22">
        <v>110</v>
      </c>
      <c r="B95" s="28" t="s">
        <v>296</v>
      </c>
      <c r="C95" s="28"/>
      <c r="D95" s="28" t="s">
        <v>65</v>
      </c>
      <c r="E95" s="28">
        <v>25</v>
      </c>
      <c r="F95" s="29">
        <v>1</v>
      </c>
      <c r="G95" s="26">
        <v>25</v>
      </c>
      <c r="H95" s="30"/>
      <c r="I95" s="47">
        <f t="shared" si="25"/>
        <v>0</v>
      </c>
      <c r="J95" s="48">
        <f ca="1" t="shared" si="26"/>
        <v>2</v>
      </c>
      <c r="K95" s="26">
        <f ca="1" t="shared" si="27"/>
        <v>50</v>
      </c>
      <c r="L95" s="26"/>
      <c r="M95" s="26">
        <f t="shared" si="28"/>
        <v>0</v>
      </c>
      <c r="N95" s="50">
        <f ca="1" t="shared" si="20"/>
        <v>0</v>
      </c>
      <c r="O95" s="26">
        <f ca="1" t="shared" si="19"/>
        <v>0</v>
      </c>
    </row>
    <row r="96" s="2" customFormat="1" customHeight="1" spans="1:15">
      <c r="A96" s="22">
        <v>111</v>
      </c>
      <c r="B96" s="28" t="s">
        <v>297</v>
      </c>
      <c r="C96" s="28" t="s">
        <v>260</v>
      </c>
      <c r="D96" s="28" t="s">
        <v>260</v>
      </c>
      <c r="E96" s="28">
        <v>15</v>
      </c>
      <c r="F96" s="29">
        <v>0</v>
      </c>
      <c r="G96" s="26">
        <v>0</v>
      </c>
      <c r="H96" s="30">
        <v>3</v>
      </c>
      <c r="I96" s="47">
        <f t="shared" si="25"/>
        <v>45</v>
      </c>
      <c r="J96" s="48">
        <v>0.5</v>
      </c>
      <c r="K96" s="26">
        <f t="shared" si="27"/>
        <v>7.5</v>
      </c>
      <c r="L96" s="26"/>
      <c r="M96" s="26">
        <f t="shared" si="28"/>
        <v>0</v>
      </c>
      <c r="N96" s="50">
        <v>2.5</v>
      </c>
      <c r="O96" s="26">
        <f t="shared" si="19"/>
        <v>37.5</v>
      </c>
    </row>
    <row r="97" s="2" customFormat="1" customHeight="1" spans="1:15">
      <c r="A97" s="22">
        <v>112</v>
      </c>
      <c r="B97" s="28" t="s">
        <v>297</v>
      </c>
      <c r="C97" s="28"/>
      <c r="D97" s="28"/>
      <c r="E97" s="28">
        <v>12.3</v>
      </c>
      <c r="F97" s="29">
        <v>0</v>
      </c>
      <c r="G97" s="26">
        <v>0</v>
      </c>
      <c r="H97" s="30"/>
      <c r="I97" s="47">
        <f t="shared" si="25"/>
        <v>0</v>
      </c>
      <c r="J97" s="48">
        <f ca="1" t="shared" si="26"/>
        <v>0</v>
      </c>
      <c r="K97" s="26">
        <f ca="1" t="shared" si="27"/>
        <v>0</v>
      </c>
      <c r="L97" s="26"/>
      <c r="M97" s="26">
        <f t="shared" si="28"/>
        <v>0</v>
      </c>
      <c r="N97" s="50">
        <f ca="1" t="shared" si="20"/>
        <v>0</v>
      </c>
      <c r="O97" s="26">
        <f ca="1" t="shared" si="19"/>
        <v>0</v>
      </c>
    </row>
    <row r="98" s="2" customFormat="1" ht="13" customHeight="1" spans="1:15">
      <c r="A98" s="22">
        <v>113</v>
      </c>
      <c r="B98" s="28" t="s">
        <v>298</v>
      </c>
      <c r="C98" s="28" t="s">
        <v>260</v>
      </c>
      <c r="D98" s="28" t="s">
        <v>260</v>
      </c>
      <c r="E98" s="28">
        <v>30</v>
      </c>
      <c r="F98" s="29">
        <v>0</v>
      </c>
      <c r="G98" s="26">
        <v>0</v>
      </c>
      <c r="H98" s="30"/>
      <c r="I98" s="47">
        <f t="shared" si="25"/>
        <v>0</v>
      </c>
      <c r="J98" s="48">
        <f ca="1" t="shared" si="26"/>
        <v>0</v>
      </c>
      <c r="K98" s="26">
        <f ca="1" t="shared" si="27"/>
        <v>0</v>
      </c>
      <c r="L98" s="26"/>
      <c r="M98" s="26">
        <f t="shared" si="28"/>
        <v>0</v>
      </c>
      <c r="N98" s="50">
        <f ca="1" t="shared" si="20"/>
        <v>0</v>
      </c>
      <c r="O98" s="26">
        <f ca="1" t="shared" si="19"/>
        <v>0</v>
      </c>
    </row>
    <row r="99" s="2" customFormat="1" ht="13" customHeight="1" spans="1:15">
      <c r="A99" s="22">
        <v>114</v>
      </c>
      <c r="B99" s="28" t="s">
        <v>298</v>
      </c>
      <c r="C99" s="28"/>
      <c r="D99" s="28" t="s">
        <v>260</v>
      </c>
      <c r="E99" s="28">
        <v>40</v>
      </c>
      <c r="F99" s="29">
        <v>0</v>
      </c>
      <c r="G99" s="26">
        <v>0</v>
      </c>
      <c r="H99" s="30"/>
      <c r="I99" s="47">
        <f t="shared" si="25"/>
        <v>0</v>
      </c>
      <c r="J99" s="48">
        <f ca="1" t="shared" si="26"/>
        <v>0</v>
      </c>
      <c r="K99" s="26">
        <f ca="1" t="shared" si="27"/>
        <v>0</v>
      </c>
      <c r="L99" s="26"/>
      <c r="M99" s="26">
        <f t="shared" si="28"/>
        <v>0</v>
      </c>
      <c r="N99" s="50">
        <f ca="1" t="shared" si="20"/>
        <v>0</v>
      </c>
      <c r="O99" s="26">
        <f ca="1" t="shared" si="19"/>
        <v>0</v>
      </c>
    </row>
    <row r="100" s="2" customFormat="1" customHeight="1" spans="1:15">
      <c r="A100" s="22">
        <v>115</v>
      </c>
      <c r="B100" s="28" t="s">
        <v>299</v>
      </c>
      <c r="C100" s="28"/>
      <c r="D100" s="28" t="s">
        <v>85</v>
      </c>
      <c r="E100" s="28">
        <v>18.5</v>
      </c>
      <c r="F100" s="29">
        <v>0</v>
      </c>
      <c r="G100" s="26">
        <v>0</v>
      </c>
      <c r="H100" s="30"/>
      <c r="I100" s="47">
        <f t="shared" si="25"/>
        <v>0</v>
      </c>
      <c r="J100" s="48">
        <f ca="1" t="shared" si="26"/>
        <v>0</v>
      </c>
      <c r="K100" s="26">
        <f ca="1" t="shared" si="27"/>
        <v>0</v>
      </c>
      <c r="L100" s="26"/>
      <c r="M100" s="26">
        <f t="shared" si="28"/>
        <v>0</v>
      </c>
      <c r="N100" s="50">
        <f ca="1" t="shared" si="20"/>
        <v>0</v>
      </c>
      <c r="O100" s="26">
        <f ca="1" t="shared" si="19"/>
        <v>0</v>
      </c>
    </row>
    <row r="101" s="2" customFormat="1" customHeight="1" spans="1:15">
      <c r="A101" s="22">
        <v>116</v>
      </c>
      <c r="B101" s="28" t="s">
        <v>300</v>
      </c>
      <c r="C101" s="28"/>
      <c r="D101" s="28" t="s">
        <v>85</v>
      </c>
      <c r="E101" s="28">
        <v>18.5</v>
      </c>
      <c r="F101" s="29">
        <v>0</v>
      </c>
      <c r="G101" s="26">
        <v>0</v>
      </c>
      <c r="H101" s="30"/>
      <c r="I101" s="47">
        <f t="shared" si="25"/>
        <v>0</v>
      </c>
      <c r="J101" s="48">
        <f ca="1" t="shared" si="26"/>
        <v>0</v>
      </c>
      <c r="K101" s="26">
        <f ca="1" t="shared" si="27"/>
        <v>0</v>
      </c>
      <c r="L101" s="26"/>
      <c r="M101" s="26">
        <f t="shared" si="28"/>
        <v>0</v>
      </c>
      <c r="N101" s="50">
        <f ca="1" t="shared" si="20"/>
        <v>0</v>
      </c>
      <c r="O101" s="26">
        <f ca="1" t="shared" si="19"/>
        <v>0</v>
      </c>
    </row>
    <row r="102" s="2" customFormat="1" customHeight="1" spans="1:15">
      <c r="A102" s="22">
        <v>117</v>
      </c>
      <c r="B102" s="28" t="s">
        <v>301</v>
      </c>
      <c r="C102" s="28"/>
      <c r="D102" s="28" t="s">
        <v>260</v>
      </c>
      <c r="E102" s="28">
        <v>140</v>
      </c>
      <c r="F102" s="29">
        <v>0.1</v>
      </c>
      <c r="G102" s="26">
        <v>14</v>
      </c>
      <c r="H102" s="30"/>
      <c r="I102" s="47">
        <f t="shared" si="25"/>
        <v>0</v>
      </c>
      <c r="J102" s="48">
        <v>0.1</v>
      </c>
      <c r="K102" s="26">
        <f t="shared" si="27"/>
        <v>14</v>
      </c>
      <c r="L102" s="26"/>
      <c r="M102" s="26">
        <f t="shared" si="28"/>
        <v>0</v>
      </c>
      <c r="N102" s="50">
        <f t="shared" ref="N102:N138" si="29">F102+H102-J102</f>
        <v>0</v>
      </c>
      <c r="O102" s="26">
        <f t="shared" ref="O102:O138" si="30">N102*E102</f>
        <v>0</v>
      </c>
    </row>
    <row r="103" s="2" customFormat="1" customHeight="1" spans="1:15">
      <c r="A103" s="22">
        <v>118</v>
      </c>
      <c r="B103" s="28" t="s">
        <v>302</v>
      </c>
      <c r="C103" s="28"/>
      <c r="D103" s="28" t="s">
        <v>27</v>
      </c>
      <c r="E103" s="28">
        <v>120</v>
      </c>
      <c r="F103" s="29">
        <v>0</v>
      </c>
      <c r="G103" s="26">
        <v>0</v>
      </c>
      <c r="H103" s="30"/>
      <c r="I103" s="47">
        <f t="shared" si="25"/>
        <v>0</v>
      </c>
      <c r="J103" s="48">
        <f ca="1" t="shared" si="26"/>
        <v>0</v>
      </c>
      <c r="K103" s="26">
        <f ca="1" t="shared" si="27"/>
        <v>0</v>
      </c>
      <c r="L103" s="26"/>
      <c r="M103" s="26">
        <f t="shared" si="28"/>
        <v>0</v>
      </c>
      <c r="N103" s="50">
        <f ca="1" t="shared" si="29"/>
        <v>0</v>
      </c>
      <c r="O103" s="26">
        <f ca="1" t="shared" si="30"/>
        <v>0</v>
      </c>
    </row>
    <row r="104" s="2" customFormat="1" customHeight="1" spans="1:15">
      <c r="A104" s="22">
        <v>119</v>
      </c>
      <c r="B104" s="28" t="s">
        <v>303</v>
      </c>
      <c r="C104" s="28"/>
      <c r="D104" s="28" t="s">
        <v>108</v>
      </c>
      <c r="E104" s="28">
        <v>11</v>
      </c>
      <c r="F104" s="29">
        <v>0</v>
      </c>
      <c r="G104" s="26">
        <v>0</v>
      </c>
      <c r="H104" s="30"/>
      <c r="I104" s="47">
        <f t="shared" si="25"/>
        <v>0</v>
      </c>
      <c r="J104" s="48">
        <f ca="1" t="shared" si="26"/>
        <v>0</v>
      </c>
      <c r="K104" s="26">
        <f ca="1" t="shared" si="27"/>
        <v>0</v>
      </c>
      <c r="L104" s="26"/>
      <c r="M104" s="26">
        <f t="shared" si="28"/>
        <v>0</v>
      </c>
      <c r="N104" s="50">
        <f ca="1" t="shared" si="29"/>
        <v>0</v>
      </c>
      <c r="O104" s="26">
        <f ca="1" t="shared" si="30"/>
        <v>0</v>
      </c>
    </row>
    <row r="105" s="2" customFormat="1" customHeight="1" spans="1:15">
      <c r="A105" s="22">
        <v>120</v>
      </c>
      <c r="B105" s="28" t="s">
        <v>304</v>
      </c>
      <c r="C105" s="28" t="s">
        <v>305</v>
      </c>
      <c r="D105" s="28" t="s">
        <v>32</v>
      </c>
      <c r="E105" s="28">
        <v>2</v>
      </c>
      <c r="F105" s="29">
        <v>0</v>
      </c>
      <c r="G105" s="26">
        <v>0</v>
      </c>
      <c r="H105" s="30">
        <v>100</v>
      </c>
      <c r="I105" s="47">
        <f t="shared" si="25"/>
        <v>200</v>
      </c>
      <c r="J105" s="48">
        <f t="shared" si="26"/>
        <v>35</v>
      </c>
      <c r="K105" s="26">
        <v>74</v>
      </c>
      <c r="L105" s="26"/>
      <c r="M105" s="26"/>
      <c r="N105" s="50">
        <v>65</v>
      </c>
      <c r="O105" s="26">
        <f t="shared" si="30"/>
        <v>130</v>
      </c>
    </row>
    <row r="106" s="2" customFormat="1" customHeight="1" spans="1:15">
      <c r="A106" s="22">
        <v>121</v>
      </c>
      <c r="B106" s="28" t="s">
        <v>306</v>
      </c>
      <c r="C106" s="28" t="s">
        <v>307</v>
      </c>
      <c r="D106" s="28" t="s">
        <v>32</v>
      </c>
      <c r="E106" s="28">
        <v>1.5</v>
      </c>
      <c r="F106" s="29">
        <v>0</v>
      </c>
      <c r="G106" s="26">
        <v>0</v>
      </c>
      <c r="H106" s="30"/>
      <c r="I106" s="47">
        <f t="shared" si="25"/>
        <v>0</v>
      </c>
      <c r="J106" s="48">
        <f ca="1" t="shared" si="26"/>
        <v>0</v>
      </c>
      <c r="K106" s="26">
        <f ca="1" t="shared" ref="K106:K115" si="31">E106*J106</f>
        <v>0</v>
      </c>
      <c r="L106" s="26"/>
      <c r="M106" s="26">
        <f t="shared" ref="M106:M115" si="32">L106*E106</f>
        <v>0</v>
      </c>
      <c r="N106" s="50">
        <f ca="1" t="shared" si="29"/>
        <v>0</v>
      </c>
      <c r="O106" s="26">
        <f ca="1" t="shared" si="30"/>
        <v>0</v>
      </c>
    </row>
    <row r="107" s="2" customFormat="1" customHeight="1" spans="1:15">
      <c r="A107" s="22">
        <v>122</v>
      </c>
      <c r="B107" s="28" t="s">
        <v>308</v>
      </c>
      <c r="C107" s="28"/>
      <c r="D107" s="28" t="s">
        <v>108</v>
      </c>
      <c r="E107" s="28">
        <v>30</v>
      </c>
      <c r="F107" s="29">
        <v>1</v>
      </c>
      <c r="G107" s="26">
        <v>30</v>
      </c>
      <c r="H107" s="30">
        <v>0</v>
      </c>
      <c r="I107" s="47">
        <f t="shared" si="25"/>
        <v>0</v>
      </c>
      <c r="J107" s="48">
        <f t="shared" si="26"/>
        <v>0</v>
      </c>
      <c r="K107" s="26">
        <f t="shared" si="31"/>
        <v>0</v>
      </c>
      <c r="L107" s="26"/>
      <c r="M107" s="26">
        <f t="shared" si="32"/>
        <v>0</v>
      </c>
      <c r="N107" s="50">
        <v>1</v>
      </c>
      <c r="O107" s="26">
        <f t="shared" si="30"/>
        <v>30</v>
      </c>
    </row>
    <row r="108" s="2" customFormat="1" customHeight="1" spans="1:15">
      <c r="A108" s="22">
        <v>123</v>
      </c>
      <c r="B108" s="56" t="s">
        <v>309</v>
      </c>
      <c r="C108" s="28"/>
      <c r="D108" s="28" t="s">
        <v>85</v>
      </c>
      <c r="E108" s="28">
        <v>12</v>
      </c>
      <c r="F108" s="29">
        <v>4</v>
      </c>
      <c r="G108" s="26">
        <v>48</v>
      </c>
      <c r="H108" s="30">
        <v>0</v>
      </c>
      <c r="I108" s="47">
        <f t="shared" si="25"/>
        <v>0</v>
      </c>
      <c r="J108" s="48">
        <f t="shared" si="26"/>
        <v>0</v>
      </c>
      <c r="K108" s="26">
        <f t="shared" si="31"/>
        <v>0</v>
      </c>
      <c r="L108" s="26"/>
      <c r="M108" s="26">
        <f t="shared" si="32"/>
        <v>0</v>
      </c>
      <c r="N108" s="50">
        <v>4</v>
      </c>
      <c r="O108" s="26">
        <f t="shared" si="30"/>
        <v>48</v>
      </c>
    </row>
    <row r="109" s="2" customFormat="1" customHeight="1" spans="1:15">
      <c r="A109" s="22">
        <v>124</v>
      </c>
      <c r="B109" s="56" t="s">
        <v>310</v>
      </c>
      <c r="C109" s="28"/>
      <c r="D109" s="28" t="s">
        <v>85</v>
      </c>
      <c r="E109" s="28">
        <v>10</v>
      </c>
      <c r="F109" s="29">
        <v>0</v>
      </c>
      <c r="G109" s="26">
        <v>0</v>
      </c>
      <c r="H109" s="30"/>
      <c r="I109" s="47">
        <f t="shared" si="25"/>
        <v>0</v>
      </c>
      <c r="J109" s="48">
        <f ca="1" t="shared" si="26"/>
        <v>0</v>
      </c>
      <c r="K109" s="26">
        <f ca="1" t="shared" si="31"/>
        <v>0</v>
      </c>
      <c r="L109" s="26"/>
      <c r="M109" s="26">
        <f t="shared" si="32"/>
        <v>0</v>
      </c>
      <c r="N109" s="50">
        <f ca="1" t="shared" si="29"/>
        <v>0</v>
      </c>
      <c r="O109" s="26">
        <f ca="1" t="shared" si="30"/>
        <v>0</v>
      </c>
    </row>
    <row r="110" s="2" customFormat="1" customHeight="1" spans="1:15">
      <c r="A110" s="22">
        <v>125</v>
      </c>
      <c r="B110" s="56" t="s">
        <v>311</v>
      </c>
      <c r="C110" s="28"/>
      <c r="D110" s="28" t="s">
        <v>260</v>
      </c>
      <c r="E110" s="28">
        <v>6</v>
      </c>
      <c r="F110" s="29">
        <v>12</v>
      </c>
      <c r="G110" s="26">
        <v>72</v>
      </c>
      <c r="H110" s="30"/>
      <c r="I110" s="47">
        <f t="shared" si="25"/>
        <v>0</v>
      </c>
      <c r="J110" s="48">
        <f t="shared" si="26"/>
        <v>7</v>
      </c>
      <c r="K110" s="26">
        <f t="shared" si="31"/>
        <v>42</v>
      </c>
      <c r="L110" s="26"/>
      <c r="M110" s="26">
        <f t="shared" si="32"/>
        <v>0</v>
      </c>
      <c r="N110" s="50">
        <v>5</v>
      </c>
      <c r="O110" s="26">
        <f t="shared" si="30"/>
        <v>30</v>
      </c>
    </row>
    <row r="111" s="2" customFormat="1" customHeight="1" spans="1:15">
      <c r="A111" s="22">
        <v>126</v>
      </c>
      <c r="B111" s="56" t="s">
        <v>304</v>
      </c>
      <c r="C111" s="28"/>
      <c r="D111" s="28" t="s">
        <v>63</v>
      </c>
      <c r="E111" s="28">
        <v>200</v>
      </c>
      <c r="F111" s="29">
        <v>0</v>
      </c>
      <c r="G111" s="26">
        <v>0</v>
      </c>
      <c r="H111" s="30"/>
      <c r="I111" s="47">
        <f t="shared" si="25"/>
        <v>0</v>
      </c>
      <c r="J111" s="48">
        <f ca="1" t="shared" si="26"/>
        <v>0</v>
      </c>
      <c r="K111" s="26">
        <f ca="1" t="shared" ref="K111:K138" si="33">E111*J111</f>
        <v>0</v>
      </c>
      <c r="L111" s="26"/>
      <c r="M111" s="26">
        <f t="shared" si="32"/>
        <v>0</v>
      </c>
      <c r="N111" s="50">
        <f ca="1" t="shared" si="29"/>
        <v>0</v>
      </c>
      <c r="O111" s="26">
        <f ca="1" t="shared" si="30"/>
        <v>0</v>
      </c>
    </row>
    <row r="112" s="2" customFormat="1" customHeight="1" spans="1:15">
      <c r="A112" s="22">
        <v>127</v>
      </c>
      <c r="B112" s="57" t="s">
        <v>312</v>
      </c>
      <c r="C112" s="58"/>
      <c r="D112" s="58" t="s">
        <v>63</v>
      </c>
      <c r="E112" s="58">
        <v>115</v>
      </c>
      <c r="F112" s="59">
        <v>0</v>
      </c>
      <c r="G112" s="60">
        <v>0</v>
      </c>
      <c r="H112" s="30"/>
      <c r="I112" s="47">
        <f t="shared" si="25"/>
        <v>0</v>
      </c>
      <c r="J112" s="48">
        <f ca="1" t="shared" si="26"/>
        <v>0</v>
      </c>
      <c r="K112" s="60">
        <f ca="1" t="shared" si="33"/>
        <v>0</v>
      </c>
      <c r="L112" s="60"/>
      <c r="M112" s="60">
        <f t="shared" si="32"/>
        <v>0</v>
      </c>
      <c r="N112" s="50">
        <f ca="1" t="shared" si="29"/>
        <v>0</v>
      </c>
      <c r="O112" s="26">
        <f ca="1" t="shared" si="30"/>
        <v>0</v>
      </c>
    </row>
    <row r="113" s="2" customFormat="1" customHeight="1" spans="1:15">
      <c r="A113" s="22">
        <v>128</v>
      </c>
      <c r="B113" s="57" t="s">
        <v>312</v>
      </c>
      <c r="C113" s="58"/>
      <c r="D113" s="58" t="s">
        <v>63</v>
      </c>
      <c r="E113" s="58">
        <v>114</v>
      </c>
      <c r="F113" s="59">
        <v>0</v>
      </c>
      <c r="G113" s="60">
        <v>0</v>
      </c>
      <c r="H113" s="30"/>
      <c r="I113" s="47">
        <f t="shared" si="25"/>
        <v>0</v>
      </c>
      <c r="J113" s="48">
        <f ca="1" t="shared" si="26"/>
        <v>0</v>
      </c>
      <c r="K113" s="60">
        <f ca="1" t="shared" si="33"/>
        <v>0</v>
      </c>
      <c r="L113" s="60"/>
      <c r="M113" s="60">
        <f t="shared" si="32"/>
        <v>0</v>
      </c>
      <c r="N113" s="50">
        <f ca="1" t="shared" si="29"/>
        <v>0</v>
      </c>
      <c r="O113" s="26">
        <f ca="1" t="shared" si="30"/>
        <v>0</v>
      </c>
    </row>
    <row r="114" s="2" customFormat="1" customHeight="1" spans="1:15">
      <c r="A114" s="22">
        <v>129</v>
      </c>
      <c r="B114" s="57" t="s">
        <v>313</v>
      </c>
      <c r="C114" s="58"/>
      <c r="D114" s="58" t="s">
        <v>65</v>
      </c>
      <c r="E114" s="58">
        <v>128</v>
      </c>
      <c r="F114" s="59">
        <v>0</v>
      </c>
      <c r="G114" s="60">
        <v>0</v>
      </c>
      <c r="H114" s="30"/>
      <c r="I114" s="47">
        <f t="shared" si="25"/>
        <v>0</v>
      </c>
      <c r="J114" s="48">
        <f ca="1" t="shared" si="26"/>
        <v>0</v>
      </c>
      <c r="K114" s="60">
        <f ca="1" t="shared" si="33"/>
        <v>0</v>
      </c>
      <c r="L114" s="60"/>
      <c r="M114" s="60">
        <f t="shared" si="32"/>
        <v>0</v>
      </c>
      <c r="N114" s="50">
        <f ca="1" t="shared" si="29"/>
        <v>0</v>
      </c>
      <c r="O114" s="26">
        <f ca="1" t="shared" si="30"/>
        <v>0</v>
      </c>
    </row>
    <row r="115" s="2" customFormat="1" customHeight="1" spans="1:15">
      <c r="A115" s="22">
        <v>130</v>
      </c>
      <c r="B115" s="57" t="s">
        <v>314</v>
      </c>
      <c r="C115" s="58"/>
      <c r="D115" s="58" t="s">
        <v>315</v>
      </c>
      <c r="E115" s="58">
        <v>6.9</v>
      </c>
      <c r="F115" s="59">
        <v>0</v>
      </c>
      <c r="G115" s="60">
        <v>0</v>
      </c>
      <c r="H115" s="30"/>
      <c r="I115" s="47">
        <f t="shared" si="25"/>
        <v>0</v>
      </c>
      <c r="J115" s="48">
        <f ca="1" t="shared" si="26"/>
        <v>0</v>
      </c>
      <c r="K115" s="60">
        <f ca="1" t="shared" si="33"/>
        <v>0</v>
      </c>
      <c r="L115" s="60"/>
      <c r="M115" s="60">
        <f t="shared" si="32"/>
        <v>0</v>
      </c>
      <c r="N115" s="50">
        <f ca="1" t="shared" si="29"/>
        <v>0</v>
      </c>
      <c r="O115" s="26">
        <f ca="1" t="shared" si="30"/>
        <v>0</v>
      </c>
    </row>
    <row r="116" s="2" customFormat="1" customHeight="1" spans="1:15">
      <c r="A116" s="22">
        <v>131</v>
      </c>
      <c r="B116" s="57" t="s">
        <v>314</v>
      </c>
      <c r="C116" s="58"/>
      <c r="D116" s="58" t="s">
        <v>315</v>
      </c>
      <c r="E116" s="58">
        <v>8</v>
      </c>
      <c r="F116" s="59">
        <v>0</v>
      </c>
      <c r="G116" s="60">
        <v>0</v>
      </c>
      <c r="H116" s="30"/>
      <c r="I116" s="47">
        <f t="shared" si="25"/>
        <v>0</v>
      </c>
      <c r="J116" s="48">
        <f ca="1" t="shared" si="26"/>
        <v>0</v>
      </c>
      <c r="K116" s="60">
        <f ca="1" t="shared" si="33"/>
        <v>0</v>
      </c>
      <c r="L116" s="60"/>
      <c r="M116" s="60">
        <v>0</v>
      </c>
      <c r="N116" s="50">
        <f ca="1" t="shared" si="29"/>
        <v>0</v>
      </c>
      <c r="O116" s="26">
        <f ca="1" t="shared" si="30"/>
        <v>0</v>
      </c>
    </row>
    <row r="117" s="2" customFormat="1" customHeight="1" spans="1:15">
      <c r="A117" s="22">
        <v>132</v>
      </c>
      <c r="B117" s="57" t="s">
        <v>316</v>
      </c>
      <c r="C117" s="58"/>
      <c r="D117" s="58" t="s">
        <v>315</v>
      </c>
      <c r="E117" s="58">
        <v>38</v>
      </c>
      <c r="F117" s="59">
        <v>0</v>
      </c>
      <c r="G117" s="60">
        <v>0</v>
      </c>
      <c r="H117" s="30"/>
      <c r="I117" s="47">
        <f t="shared" si="25"/>
        <v>0</v>
      </c>
      <c r="J117" s="48">
        <f ca="1" t="shared" si="26"/>
        <v>0</v>
      </c>
      <c r="K117" s="60">
        <f ca="1" t="shared" si="33"/>
        <v>0</v>
      </c>
      <c r="L117" s="60"/>
      <c r="M117" s="60">
        <f t="shared" ref="M117:M138" si="34">L117*E117</f>
        <v>0</v>
      </c>
      <c r="N117" s="50">
        <f ca="1" t="shared" si="29"/>
        <v>0</v>
      </c>
      <c r="O117" s="26">
        <f ca="1" t="shared" si="30"/>
        <v>0</v>
      </c>
    </row>
    <row r="118" s="2" customFormat="1" customHeight="1" spans="1:15">
      <c r="A118" s="22">
        <v>133</v>
      </c>
      <c r="B118" s="57" t="s">
        <v>317</v>
      </c>
      <c r="C118" s="58"/>
      <c r="D118" s="58" t="s">
        <v>63</v>
      </c>
      <c r="E118" s="58">
        <v>145</v>
      </c>
      <c r="F118" s="59">
        <v>0</v>
      </c>
      <c r="G118" s="60">
        <v>0</v>
      </c>
      <c r="H118" s="30"/>
      <c r="I118" s="47">
        <f t="shared" si="25"/>
        <v>0</v>
      </c>
      <c r="J118" s="48">
        <f ca="1" t="shared" si="26"/>
        <v>0</v>
      </c>
      <c r="K118" s="60">
        <f ca="1" t="shared" si="33"/>
        <v>0</v>
      </c>
      <c r="L118" s="60"/>
      <c r="M118" s="60">
        <f t="shared" si="34"/>
        <v>0</v>
      </c>
      <c r="N118" s="50">
        <f ca="1" t="shared" si="29"/>
        <v>0</v>
      </c>
      <c r="O118" s="26">
        <f ca="1" t="shared" si="30"/>
        <v>0</v>
      </c>
    </row>
    <row r="119" s="2" customFormat="1" customHeight="1" spans="1:15">
      <c r="A119" s="22">
        <v>134</v>
      </c>
      <c r="B119" s="57" t="s">
        <v>318</v>
      </c>
      <c r="C119" s="58"/>
      <c r="D119" s="58" t="s">
        <v>32</v>
      </c>
      <c r="E119" s="58">
        <v>128</v>
      </c>
      <c r="F119" s="59">
        <v>0</v>
      </c>
      <c r="G119" s="60">
        <v>0</v>
      </c>
      <c r="H119" s="30"/>
      <c r="I119" s="47">
        <f t="shared" si="25"/>
        <v>0</v>
      </c>
      <c r="J119" s="48">
        <f ca="1" t="shared" si="26"/>
        <v>0</v>
      </c>
      <c r="K119" s="60">
        <f ca="1" t="shared" si="33"/>
        <v>0</v>
      </c>
      <c r="L119" s="60"/>
      <c r="M119" s="60">
        <f t="shared" si="34"/>
        <v>0</v>
      </c>
      <c r="N119" s="50">
        <f ca="1" t="shared" si="29"/>
        <v>0</v>
      </c>
      <c r="O119" s="26">
        <f ca="1" t="shared" si="30"/>
        <v>0</v>
      </c>
    </row>
    <row r="120" s="2" customFormat="1" customHeight="1" spans="1:15">
      <c r="A120" s="22">
        <v>135</v>
      </c>
      <c r="B120" s="57" t="s">
        <v>199</v>
      </c>
      <c r="C120" s="58"/>
      <c r="D120" s="58" t="s">
        <v>108</v>
      </c>
      <c r="E120" s="58">
        <v>16</v>
      </c>
      <c r="F120" s="59">
        <v>0</v>
      </c>
      <c r="G120" s="60">
        <v>0</v>
      </c>
      <c r="H120" s="30"/>
      <c r="I120" s="47">
        <f t="shared" si="25"/>
        <v>0</v>
      </c>
      <c r="J120" s="48">
        <f ca="1" t="shared" si="26"/>
        <v>0</v>
      </c>
      <c r="K120" s="60">
        <f ca="1" t="shared" si="33"/>
        <v>0</v>
      </c>
      <c r="L120" s="60"/>
      <c r="M120" s="60">
        <f t="shared" si="34"/>
        <v>0</v>
      </c>
      <c r="N120" s="50">
        <f ca="1" t="shared" si="29"/>
        <v>0</v>
      </c>
      <c r="O120" s="26">
        <f ca="1" t="shared" si="30"/>
        <v>0</v>
      </c>
    </row>
    <row r="121" s="2" customFormat="1" customHeight="1" spans="1:15">
      <c r="A121" s="22">
        <v>136</v>
      </c>
      <c r="B121" s="57" t="s">
        <v>273</v>
      </c>
      <c r="C121" s="58"/>
      <c r="D121" s="58" t="s">
        <v>315</v>
      </c>
      <c r="E121" s="58">
        <v>25</v>
      </c>
      <c r="F121" s="59">
        <v>0</v>
      </c>
      <c r="G121" s="60">
        <v>0</v>
      </c>
      <c r="H121" s="30"/>
      <c r="I121" s="47">
        <f t="shared" si="25"/>
        <v>0</v>
      </c>
      <c r="J121" s="48">
        <f ca="1" t="shared" si="26"/>
        <v>0</v>
      </c>
      <c r="K121" s="60">
        <f ca="1" t="shared" si="33"/>
        <v>0</v>
      </c>
      <c r="L121" s="60"/>
      <c r="M121" s="60">
        <f t="shared" si="34"/>
        <v>0</v>
      </c>
      <c r="N121" s="50">
        <f ca="1" t="shared" si="29"/>
        <v>0</v>
      </c>
      <c r="O121" s="26">
        <f ca="1" t="shared" si="30"/>
        <v>0</v>
      </c>
    </row>
    <row r="122" s="2" customFormat="1" customHeight="1" spans="1:15">
      <c r="A122" s="22">
        <v>137</v>
      </c>
      <c r="B122" s="57" t="s">
        <v>319</v>
      </c>
      <c r="C122" s="58"/>
      <c r="D122" s="58" t="s">
        <v>27</v>
      </c>
      <c r="E122" s="58">
        <v>62</v>
      </c>
      <c r="F122" s="59">
        <v>1</v>
      </c>
      <c r="G122" s="60">
        <v>62</v>
      </c>
      <c r="H122" s="30"/>
      <c r="I122" s="47">
        <f t="shared" si="25"/>
        <v>0</v>
      </c>
      <c r="J122" s="48">
        <f ca="1" t="shared" si="26"/>
        <v>1</v>
      </c>
      <c r="K122" s="60">
        <f ca="1" t="shared" si="33"/>
        <v>62</v>
      </c>
      <c r="L122" s="60"/>
      <c r="M122" s="60">
        <f t="shared" si="34"/>
        <v>0</v>
      </c>
      <c r="N122" s="50">
        <f ca="1" t="shared" si="29"/>
        <v>0</v>
      </c>
      <c r="O122" s="26">
        <f ca="1" t="shared" si="30"/>
        <v>0</v>
      </c>
    </row>
    <row r="123" s="2" customFormat="1" customHeight="1" spans="1:15">
      <c r="A123" s="22">
        <v>138</v>
      </c>
      <c r="B123" s="57" t="s">
        <v>320</v>
      </c>
      <c r="C123" s="58"/>
      <c r="D123" s="58" t="s">
        <v>32</v>
      </c>
      <c r="E123" s="58">
        <v>18</v>
      </c>
      <c r="F123" s="59">
        <v>0</v>
      </c>
      <c r="G123" s="60">
        <v>0</v>
      </c>
      <c r="H123" s="30"/>
      <c r="I123" s="47">
        <f t="shared" si="25"/>
        <v>0</v>
      </c>
      <c r="J123" s="48">
        <f ca="1" t="shared" si="26"/>
        <v>0</v>
      </c>
      <c r="K123" s="60">
        <f ca="1" t="shared" si="33"/>
        <v>0</v>
      </c>
      <c r="L123" s="60"/>
      <c r="M123" s="60">
        <f t="shared" si="34"/>
        <v>0</v>
      </c>
      <c r="N123" s="50">
        <f ca="1" t="shared" si="29"/>
        <v>0</v>
      </c>
      <c r="O123" s="26">
        <f ca="1" t="shared" si="30"/>
        <v>0</v>
      </c>
    </row>
    <row r="124" s="2" customFormat="1" customHeight="1" spans="1:15">
      <c r="A124" s="22">
        <v>139</v>
      </c>
      <c r="B124" s="57" t="s">
        <v>321</v>
      </c>
      <c r="C124" s="58"/>
      <c r="D124" s="58" t="s">
        <v>32</v>
      </c>
      <c r="E124" s="58">
        <v>15</v>
      </c>
      <c r="F124" s="59">
        <v>0</v>
      </c>
      <c r="G124" s="60">
        <v>0</v>
      </c>
      <c r="H124" s="30"/>
      <c r="I124" s="47">
        <f t="shared" si="25"/>
        <v>0</v>
      </c>
      <c r="J124" s="48">
        <f ca="1" t="shared" si="26"/>
        <v>0</v>
      </c>
      <c r="K124" s="60">
        <f ca="1" t="shared" si="33"/>
        <v>0</v>
      </c>
      <c r="L124" s="60"/>
      <c r="M124" s="60">
        <f t="shared" si="34"/>
        <v>0</v>
      </c>
      <c r="N124" s="50">
        <f ca="1" t="shared" si="29"/>
        <v>0</v>
      </c>
      <c r="O124" s="26">
        <f ca="1" t="shared" si="30"/>
        <v>0</v>
      </c>
    </row>
    <row r="125" s="2" customFormat="1" customHeight="1" spans="1:15">
      <c r="A125" s="22">
        <v>140</v>
      </c>
      <c r="B125" s="57" t="s">
        <v>322</v>
      </c>
      <c r="C125" s="58"/>
      <c r="D125" s="58" t="s">
        <v>32</v>
      </c>
      <c r="E125" s="58">
        <v>37</v>
      </c>
      <c r="F125" s="59">
        <v>0</v>
      </c>
      <c r="G125" s="60">
        <v>0</v>
      </c>
      <c r="H125" s="30"/>
      <c r="I125" s="47">
        <f t="shared" si="25"/>
        <v>0</v>
      </c>
      <c r="J125" s="48">
        <f ca="1" t="shared" si="26"/>
        <v>0</v>
      </c>
      <c r="K125" s="60">
        <f ca="1" t="shared" si="33"/>
        <v>0</v>
      </c>
      <c r="L125" s="60"/>
      <c r="M125" s="60">
        <f t="shared" si="34"/>
        <v>0</v>
      </c>
      <c r="N125" s="50">
        <f ca="1" t="shared" si="29"/>
        <v>0</v>
      </c>
      <c r="O125" s="26">
        <f ca="1" t="shared" si="30"/>
        <v>0</v>
      </c>
    </row>
    <row r="126" s="2" customFormat="1" customHeight="1" spans="1:15">
      <c r="A126" s="22">
        <v>141</v>
      </c>
      <c r="B126" s="57" t="s">
        <v>323</v>
      </c>
      <c r="C126" s="58"/>
      <c r="D126" s="58" t="s">
        <v>63</v>
      </c>
      <c r="E126" s="58">
        <v>120</v>
      </c>
      <c r="F126" s="59">
        <v>0</v>
      </c>
      <c r="G126" s="60">
        <v>0</v>
      </c>
      <c r="H126" s="30"/>
      <c r="I126" s="47">
        <f t="shared" si="25"/>
        <v>0</v>
      </c>
      <c r="J126" s="48">
        <f ca="1" t="shared" si="26"/>
        <v>0</v>
      </c>
      <c r="K126" s="60">
        <f ca="1" t="shared" si="33"/>
        <v>0</v>
      </c>
      <c r="L126" s="60"/>
      <c r="M126" s="60">
        <f t="shared" si="34"/>
        <v>0</v>
      </c>
      <c r="N126" s="50">
        <f ca="1" t="shared" si="29"/>
        <v>0</v>
      </c>
      <c r="O126" s="26">
        <f ca="1" t="shared" si="30"/>
        <v>0</v>
      </c>
    </row>
    <row r="127" s="2" customFormat="1" customHeight="1" spans="1:15">
      <c r="A127" s="22">
        <v>142</v>
      </c>
      <c r="B127" s="57" t="s">
        <v>321</v>
      </c>
      <c r="C127" s="58"/>
      <c r="D127" s="58" t="s">
        <v>32</v>
      </c>
      <c r="E127" s="58">
        <v>5</v>
      </c>
      <c r="F127" s="59">
        <v>0</v>
      </c>
      <c r="G127" s="60">
        <v>0</v>
      </c>
      <c r="H127" s="30"/>
      <c r="I127" s="47">
        <f t="shared" si="25"/>
        <v>0</v>
      </c>
      <c r="J127" s="48">
        <f ca="1" t="shared" si="26"/>
        <v>0</v>
      </c>
      <c r="K127" s="60">
        <f ca="1" t="shared" si="33"/>
        <v>0</v>
      </c>
      <c r="L127" s="60"/>
      <c r="M127" s="60">
        <f t="shared" si="34"/>
        <v>0</v>
      </c>
      <c r="N127" s="50">
        <f ca="1" t="shared" si="29"/>
        <v>0</v>
      </c>
      <c r="O127" s="26">
        <f ca="1" t="shared" si="30"/>
        <v>0</v>
      </c>
    </row>
    <row r="128" s="2" customFormat="1" customHeight="1" spans="1:15">
      <c r="A128" s="22">
        <v>143</v>
      </c>
      <c r="B128" s="57" t="s">
        <v>324</v>
      </c>
      <c r="C128" s="58"/>
      <c r="D128" s="58" t="s">
        <v>32</v>
      </c>
      <c r="E128" s="58">
        <v>35</v>
      </c>
      <c r="F128" s="59">
        <v>0</v>
      </c>
      <c r="G128" s="60">
        <v>0</v>
      </c>
      <c r="H128" s="30"/>
      <c r="I128" s="47">
        <f t="shared" si="25"/>
        <v>0</v>
      </c>
      <c r="J128" s="48">
        <f ca="1" t="shared" si="26"/>
        <v>0</v>
      </c>
      <c r="K128" s="60">
        <f ca="1" t="shared" si="33"/>
        <v>0</v>
      </c>
      <c r="L128" s="60"/>
      <c r="M128" s="60">
        <f t="shared" si="34"/>
        <v>0</v>
      </c>
      <c r="N128" s="50">
        <f ca="1" t="shared" si="29"/>
        <v>0</v>
      </c>
      <c r="O128" s="26">
        <f ca="1" t="shared" si="30"/>
        <v>0</v>
      </c>
    </row>
    <row r="129" s="2" customFormat="1" customHeight="1" spans="1:15">
      <c r="A129" s="22">
        <v>144</v>
      </c>
      <c r="B129" s="57" t="s">
        <v>325</v>
      </c>
      <c r="C129" s="58"/>
      <c r="D129" s="58" t="s">
        <v>260</v>
      </c>
      <c r="E129" s="58">
        <v>30</v>
      </c>
      <c r="F129" s="59">
        <v>0</v>
      </c>
      <c r="G129" s="60">
        <v>0</v>
      </c>
      <c r="H129" s="30"/>
      <c r="I129" s="47">
        <f t="shared" si="25"/>
        <v>0</v>
      </c>
      <c r="J129" s="48">
        <f ca="1" t="shared" si="26"/>
        <v>0</v>
      </c>
      <c r="K129" s="60">
        <f ca="1" t="shared" si="33"/>
        <v>0</v>
      </c>
      <c r="L129" s="60"/>
      <c r="M129" s="60">
        <f t="shared" si="34"/>
        <v>0</v>
      </c>
      <c r="N129" s="50">
        <f ca="1" t="shared" si="29"/>
        <v>0</v>
      </c>
      <c r="O129" s="26">
        <f ca="1" t="shared" si="30"/>
        <v>0</v>
      </c>
    </row>
    <row r="130" s="2" customFormat="1" customHeight="1" spans="1:15">
      <c r="A130" s="22">
        <v>145</v>
      </c>
      <c r="B130" s="57" t="s">
        <v>326</v>
      </c>
      <c r="C130" s="58"/>
      <c r="D130" s="58" t="s">
        <v>34</v>
      </c>
      <c r="E130" s="58">
        <v>260</v>
      </c>
      <c r="F130" s="59">
        <v>0</v>
      </c>
      <c r="G130" s="60">
        <v>0</v>
      </c>
      <c r="H130" s="30"/>
      <c r="I130" s="47">
        <f t="shared" si="25"/>
        <v>0</v>
      </c>
      <c r="J130" s="48">
        <f ca="1" t="shared" si="26"/>
        <v>0</v>
      </c>
      <c r="K130" s="60">
        <f ca="1" t="shared" si="33"/>
        <v>0</v>
      </c>
      <c r="L130" s="60"/>
      <c r="M130" s="60">
        <f t="shared" si="34"/>
        <v>0</v>
      </c>
      <c r="N130" s="50">
        <f ca="1" t="shared" si="29"/>
        <v>0</v>
      </c>
      <c r="O130" s="26">
        <f ca="1" t="shared" si="30"/>
        <v>0</v>
      </c>
    </row>
    <row r="131" s="2" customFormat="1" customHeight="1" spans="1:15">
      <c r="A131" s="22">
        <v>146</v>
      </c>
      <c r="B131" s="57" t="s">
        <v>327</v>
      </c>
      <c r="C131" s="58"/>
      <c r="D131" s="58" t="s">
        <v>18</v>
      </c>
      <c r="E131" s="58">
        <v>2</v>
      </c>
      <c r="F131" s="59">
        <v>0</v>
      </c>
      <c r="G131" s="60">
        <v>0</v>
      </c>
      <c r="H131" s="30"/>
      <c r="I131" s="47">
        <f t="shared" si="25"/>
        <v>0</v>
      </c>
      <c r="J131" s="48">
        <f ca="1" t="shared" si="26"/>
        <v>0</v>
      </c>
      <c r="K131" s="60">
        <f ca="1" t="shared" si="33"/>
        <v>0</v>
      </c>
      <c r="L131" s="60"/>
      <c r="M131" s="60">
        <f t="shared" si="34"/>
        <v>0</v>
      </c>
      <c r="N131" s="50">
        <f ca="1" t="shared" si="29"/>
        <v>0</v>
      </c>
      <c r="O131" s="26">
        <f ca="1" t="shared" si="30"/>
        <v>0</v>
      </c>
    </row>
    <row r="132" s="2" customFormat="1" customHeight="1" spans="1:15">
      <c r="A132" s="22">
        <v>147</v>
      </c>
      <c r="B132" s="57" t="s">
        <v>328</v>
      </c>
      <c r="C132" s="58"/>
      <c r="D132" s="58" t="s">
        <v>18</v>
      </c>
      <c r="E132" s="58">
        <v>3</v>
      </c>
      <c r="F132" s="64">
        <v>0</v>
      </c>
      <c r="G132" s="60">
        <v>0</v>
      </c>
      <c r="H132" s="30"/>
      <c r="I132" s="47">
        <f t="shared" si="25"/>
        <v>0</v>
      </c>
      <c r="J132" s="48">
        <f ca="1" t="shared" si="26"/>
        <v>0</v>
      </c>
      <c r="K132" s="60">
        <f ca="1" t="shared" si="33"/>
        <v>0</v>
      </c>
      <c r="L132" s="60"/>
      <c r="M132" s="60">
        <f t="shared" si="34"/>
        <v>0</v>
      </c>
      <c r="N132" s="50">
        <f ca="1" t="shared" si="29"/>
        <v>0</v>
      </c>
      <c r="O132" s="26">
        <f ca="1" t="shared" si="30"/>
        <v>0</v>
      </c>
    </row>
    <row r="133" s="2" customFormat="1" customHeight="1" spans="1:15">
      <c r="A133" s="22">
        <v>148</v>
      </c>
      <c r="B133" s="57" t="s">
        <v>329</v>
      </c>
      <c r="C133" s="58"/>
      <c r="D133" s="58" t="s">
        <v>108</v>
      </c>
      <c r="E133" s="58">
        <v>20</v>
      </c>
      <c r="F133" s="59">
        <v>0</v>
      </c>
      <c r="G133" s="60">
        <v>0</v>
      </c>
      <c r="H133" s="30"/>
      <c r="I133" s="47">
        <f t="shared" si="25"/>
        <v>0</v>
      </c>
      <c r="J133" s="48">
        <f ca="1" t="shared" si="26"/>
        <v>0</v>
      </c>
      <c r="K133" s="60">
        <f ca="1" t="shared" si="33"/>
        <v>0</v>
      </c>
      <c r="L133" s="60"/>
      <c r="M133" s="60">
        <f t="shared" si="34"/>
        <v>0</v>
      </c>
      <c r="N133" s="50">
        <f ca="1" t="shared" si="29"/>
        <v>0</v>
      </c>
      <c r="O133" s="26">
        <f ca="1" t="shared" si="30"/>
        <v>0</v>
      </c>
    </row>
    <row r="134" s="2" customFormat="1" customHeight="1" spans="1:15">
      <c r="A134" s="22">
        <v>149</v>
      </c>
      <c r="B134" s="57" t="s">
        <v>330</v>
      </c>
      <c r="C134" s="58"/>
      <c r="D134" s="58" t="s">
        <v>18</v>
      </c>
      <c r="E134" s="58">
        <v>3.5</v>
      </c>
      <c r="F134" s="59">
        <v>0</v>
      </c>
      <c r="G134" s="60">
        <v>0</v>
      </c>
      <c r="H134" s="30"/>
      <c r="I134" s="47">
        <f t="shared" si="25"/>
        <v>0</v>
      </c>
      <c r="J134" s="48">
        <f ca="1" t="shared" si="26"/>
        <v>0</v>
      </c>
      <c r="K134" s="60">
        <f ca="1" t="shared" si="33"/>
        <v>0</v>
      </c>
      <c r="L134" s="60"/>
      <c r="M134" s="60">
        <f t="shared" si="34"/>
        <v>0</v>
      </c>
      <c r="N134" s="50">
        <f ca="1" t="shared" si="29"/>
        <v>0</v>
      </c>
      <c r="O134" s="26">
        <f ca="1" t="shared" si="30"/>
        <v>0</v>
      </c>
    </row>
    <row r="135" s="2" customFormat="1" customHeight="1" spans="1:15">
      <c r="A135" s="22">
        <v>150</v>
      </c>
      <c r="B135" s="57" t="s">
        <v>331</v>
      </c>
      <c r="C135" s="58"/>
      <c r="D135" s="58" t="s">
        <v>63</v>
      </c>
      <c r="E135" s="58">
        <v>118</v>
      </c>
      <c r="F135" s="59">
        <v>0</v>
      </c>
      <c r="G135" s="60">
        <v>0</v>
      </c>
      <c r="H135" s="30"/>
      <c r="I135" s="47">
        <f t="shared" si="25"/>
        <v>0</v>
      </c>
      <c r="J135" s="48">
        <f ca="1" t="shared" si="26"/>
        <v>0</v>
      </c>
      <c r="K135" s="60">
        <f ca="1" t="shared" si="33"/>
        <v>0</v>
      </c>
      <c r="L135" s="60"/>
      <c r="M135" s="60">
        <f t="shared" si="34"/>
        <v>0</v>
      </c>
      <c r="N135" s="50">
        <f ca="1" t="shared" si="29"/>
        <v>0</v>
      </c>
      <c r="O135" s="26">
        <f ca="1" t="shared" si="30"/>
        <v>0</v>
      </c>
    </row>
    <row r="136" s="2" customFormat="1" customHeight="1" spans="1:15">
      <c r="A136" s="22">
        <v>151</v>
      </c>
      <c r="B136" s="65" t="s">
        <v>332</v>
      </c>
      <c r="C136" s="66"/>
      <c r="D136" s="66" t="s">
        <v>18</v>
      </c>
      <c r="E136" s="67">
        <v>2</v>
      </c>
      <c r="F136" s="67">
        <v>1</v>
      </c>
      <c r="G136" s="67">
        <v>2</v>
      </c>
      <c r="H136" s="68"/>
      <c r="I136" s="47">
        <f t="shared" si="25"/>
        <v>0</v>
      </c>
      <c r="J136" s="48">
        <f ca="1" t="shared" si="26"/>
        <v>1</v>
      </c>
      <c r="K136" s="60">
        <f ca="1" t="shared" si="33"/>
        <v>2</v>
      </c>
      <c r="L136" s="67"/>
      <c r="M136" s="60">
        <f t="shared" si="34"/>
        <v>0</v>
      </c>
      <c r="N136" s="50">
        <f ca="1" t="shared" si="29"/>
        <v>0</v>
      </c>
      <c r="O136" s="26">
        <f ca="1" t="shared" si="30"/>
        <v>0</v>
      </c>
    </row>
    <row r="137" s="2" customFormat="1" customHeight="1" spans="1:15">
      <c r="A137" s="22">
        <v>152</v>
      </c>
      <c r="B137" s="65" t="s">
        <v>333</v>
      </c>
      <c r="C137" s="66"/>
      <c r="D137" s="66" t="s">
        <v>18</v>
      </c>
      <c r="E137" s="67">
        <v>3</v>
      </c>
      <c r="F137" s="67">
        <v>1</v>
      </c>
      <c r="G137" s="67">
        <v>3</v>
      </c>
      <c r="H137" s="68"/>
      <c r="I137" s="47">
        <f t="shared" si="25"/>
        <v>0</v>
      </c>
      <c r="J137" s="48">
        <f ca="1" t="shared" si="26"/>
        <v>1</v>
      </c>
      <c r="K137" s="60">
        <f ca="1" t="shared" si="33"/>
        <v>3</v>
      </c>
      <c r="L137" s="67"/>
      <c r="M137" s="60">
        <f t="shared" si="34"/>
        <v>0</v>
      </c>
      <c r="N137" s="50">
        <f ca="1" t="shared" si="29"/>
        <v>0</v>
      </c>
      <c r="O137" s="26">
        <f ca="1" t="shared" si="30"/>
        <v>0</v>
      </c>
    </row>
    <row r="138" s="2" customFormat="1" customHeight="1" spans="1:15">
      <c r="A138" s="22">
        <v>153</v>
      </c>
      <c r="B138" s="65" t="s">
        <v>334</v>
      </c>
      <c r="C138" s="66"/>
      <c r="D138" s="66" t="s">
        <v>63</v>
      </c>
      <c r="E138" s="67">
        <v>144</v>
      </c>
      <c r="F138" s="67">
        <v>1</v>
      </c>
      <c r="G138" s="67">
        <v>144</v>
      </c>
      <c r="H138" s="68"/>
      <c r="I138" s="47">
        <f t="shared" si="25"/>
        <v>0</v>
      </c>
      <c r="J138" s="48">
        <v>0</v>
      </c>
      <c r="K138" s="60">
        <f t="shared" si="33"/>
        <v>0</v>
      </c>
      <c r="L138" s="67"/>
      <c r="M138" s="60">
        <f t="shared" si="34"/>
        <v>0</v>
      </c>
      <c r="N138" s="50">
        <f t="shared" si="29"/>
        <v>1</v>
      </c>
      <c r="O138" s="26">
        <f t="shared" si="30"/>
        <v>144</v>
      </c>
    </row>
    <row r="139" s="2" customFormat="1" customHeight="1" spans="1:15">
      <c r="A139" s="22"/>
      <c r="B139" s="69"/>
      <c r="C139" s="70"/>
      <c r="D139" s="70"/>
      <c r="E139" s="71"/>
      <c r="F139" s="71">
        <f t="shared" ref="F139:K139" si="35">SUM(F5:F137)</f>
        <v>254.1</v>
      </c>
      <c r="G139" s="71">
        <f>SUM(G5:G138)</f>
        <v>4040.39862</v>
      </c>
      <c r="H139" s="72">
        <f t="shared" si="35"/>
        <v>499</v>
      </c>
      <c r="I139" s="76">
        <f t="shared" si="35"/>
        <v>6357.9</v>
      </c>
      <c r="J139" s="71">
        <f ca="1" t="shared" si="35"/>
        <v>0</v>
      </c>
      <c r="K139" s="71">
        <v>5835.69</v>
      </c>
      <c r="L139" s="71"/>
      <c r="M139" s="71"/>
      <c r="N139" s="71">
        <v>409.94</v>
      </c>
      <c r="O139" s="71">
        <v>3864.37</v>
      </c>
    </row>
    <row r="140" s="2" customFormat="1" customHeight="1" spans="1:15">
      <c r="A140" s="1"/>
      <c r="B140" s="73"/>
      <c r="C140" s="1"/>
      <c r="D140" s="1"/>
      <c r="E140" s="1"/>
      <c r="F140" s="1"/>
      <c r="G140" s="1"/>
      <c r="H140" s="74"/>
      <c r="I140" s="77"/>
      <c r="J140" s="78"/>
      <c r="K140" s="1"/>
      <c r="L140" s="1"/>
      <c r="M140" s="1"/>
      <c r="N140" s="79"/>
      <c r="O140" s="80"/>
    </row>
    <row r="141" s="2" customFormat="1" customHeight="1" spans="2:15">
      <c r="B141" s="73" t="s">
        <v>335</v>
      </c>
      <c r="C141" s="1"/>
      <c r="D141" s="1"/>
      <c r="E141" s="1"/>
      <c r="F141" s="1"/>
      <c r="G141" s="1"/>
      <c r="H141" s="74" t="s">
        <v>82</v>
      </c>
      <c r="I141" s="77"/>
      <c r="J141" s="78"/>
      <c r="K141" s="1"/>
      <c r="L141" s="1"/>
      <c r="M141" s="1"/>
      <c r="N141" s="79"/>
      <c r="O141" s="1"/>
    </row>
    <row r="142" s="2" customFormat="1" customHeight="1" spans="2:14">
      <c r="B142" s="75"/>
      <c r="H142" s="5"/>
      <c r="I142" s="6"/>
      <c r="J142" s="7"/>
      <c r="N142" s="8"/>
    </row>
    <row r="143" s="2" customFormat="1" customHeight="1" spans="8:14">
      <c r="H143" s="5"/>
      <c r="I143" s="6"/>
      <c r="J143" s="7"/>
      <c r="K143" s="62"/>
      <c r="N143" s="8"/>
    </row>
    <row r="144" s="2" customFormat="1" customHeight="1" spans="8:14">
      <c r="H144" s="5"/>
      <c r="I144" s="6"/>
      <c r="J144" s="7"/>
      <c r="K144" s="62"/>
      <c r="L144" s="62"/>
      <c r="N144" s="8"/>
    </row>
  </sheetData>
  <autoFilter ref="A4:P139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  <ignoredErrors>
    <ignoredError sqref="G139" formula="1"/>
    <ignoredError sqref="F13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336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337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338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339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340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2023-10-31T03:26:19Z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53C2F8C615314903979ADCECA52E430F_13</vt:lpwstr>
  </property>
  <property fmtid="{D5CDD505-2E9C-101B-9397-08002B2CF9AE}" pid="3" name="KSOProductBuildVer">
    <vt:lpwstr>2052-12.1.0.15712</vt:lpwstr>
  </property>
</Properties>
</file>