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8月工资结算表" sheetId="4" r:id="rId1"/>
    <sheet name="2024年8月工资发放表" sheetId="5" r:id="rId2"/>
    <sheet name="2024年8月原始工资" sheetId="3" r:id="rId3"/>
  </sheets>
  <definedNames>
    <definedName name="_xlnm._FilterDatabase" localSheetId="0" hidden="1">'2024年8月工资结算表'!$F:$F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<sst xmlns="http://schemas.openxmlformats.org/spreadsheetml/2006/main" count="98" uniqueCount="55">
  <si>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2024年8月份后勤服务中心南昌路校区外聘人员考核说明表（3维修）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</si>
  <si>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</si>
  <si>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</si>
  <si>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</si>
  <si>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</si>
  <si>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</si>
  <si>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</si>
  <si>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</si>
  <si>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</si>
  <si>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</si>
  <si>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</si>
  <si>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</si>
  <si>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</si>
  <si>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</si>
  <si>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</si>
  <si>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</si>
  <si>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</si>
  <si>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</si>
  <si>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</si>
  <si>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</si>
  <si>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</si>
  <si>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</si>
  <si>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</si>
  <si>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</si>
  <si>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</si>
  <si>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阿布都热合曼·玉苏甫</t>
  </si>
  <si>
    <t>木工</t>
  </si>
  <si>
    <t>合计</t>
  </si>
  <si>
    <t>2024年8月份后勤服务中心南昌路校区外聘人员工资发放表（3维修）</t>
  </si>
  <si>
    <t>姓名</t>
  </si>
  <si>
    <t>门卫</t>
  </si>
  <si>
    <t>个人养老</t>
  </si>
  <si>
    <t>个人失业</t>
  </si>
  <si>
    <t>个人工伤</t>
  </si>
  <si>
    <t>个人基本医疗</t>
  </si>
  <si>
    <t>个人大额医疗费</t>
  </si>
  <si>
    <t>个人长期照护</t>
  </si>
  <si>
    <t>个人社保扣款合计金额</t>
  </si>
  <si>
    <t>个税扣款</t>
  </si>
  <si>
    <t>实发工资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</si>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</sst>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_ "/>
  </numFmts>
  <fonts count="37">
    <font>
      <sz val="11"/>
      <name val="宋体"/>
      <charset val="134"/>
    </font>
    <font>
      <sz val="11"/>
      <color rgb="FF36363D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9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133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6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6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6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6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6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6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7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7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7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7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7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7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7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8890</xdr:rowOff>
    </xdr:to>
    <xdr:pic>
      <xdr:nvPicPr>
        <xdr:cNvPr id="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8890</xdr:rowOff>
    </xdr:to>
    <xdr:pic>
      <xdr:nvPicPr>
        <xdr:cNvPr id="8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8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8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9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9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9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9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0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10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0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0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0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0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0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0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1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</xdr:colOff>
      <xdr:row>7</xdr:row>
      <xdr:rowOff>8890</xdr:rowOff>
    </xdr:to>
    <xdr:pic>
      <xdr:nvPicPr>
        <xdr:cNvPr id="1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8890</xdr:rowOff>
    </xdr:to>
    <xdr:pic>
      <xdr:nvPicPr>
        <xdr:cNvPr id="1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1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1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8</xdr:row>
      <xdr:rowOff>8890</xdr:rowOff>
    </xdr:to>
    <xdr:pic>
      <xdr:nvPicPr>
        <xdr:cNvPr id="1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1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8890</xdr:rowOff>
    </xdr:to>
    <xdr:pic>
      <xdr:nvPicPr>
        <xdr:cNvPr id="1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52695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8</xdr:row>
      <xdr:rowOff>8890</xdr:rowOff>
    </xdr:to>
    <xdr:pic>
      <xdr:nvPicPr>
        <xdr:cNvPr id="1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62120" y="3505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6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7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8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69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8890</xdr:rowOff>
    </xdr:to>
    <xdr:pic>
      <xdr:nvPicPr>
        <xdr:cNvPr id="1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24765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78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79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0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1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2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3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4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5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9525</xdr:colOff>
      <xdr:row>7</xdr:row>
      <xdr:rowOff>8890</xdr:rowOff>
    </xdr:to>
    <xdr:pic>
      <xdr:nvPicPr>
        <xdr:cNvPr id="19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48020" y="3162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818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818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818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2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2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818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2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2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30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3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3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3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794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7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16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17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18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19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20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21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2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3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4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165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4" name="图片 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5" name="图片 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6" name="图片 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7" name="图片 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8" name="图片 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09" name="图片 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48" name="图片 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49" name="图片 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50" name="图片 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51" name="图片 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52" name="图片 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53" name="图片 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2" name="图片 2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3" name="图片 2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4" name="图片 2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5" name="图片 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6" name="图片 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297" name="图片 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5" name="图片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6" name="图片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7" name="图片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8" name="图片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36" name="图片 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37" name="图片 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38" name="图片 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39" name="图片 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40" name="图片 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41" name="图片 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3" name="图片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4" name="图片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5" name="图片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49" name="图片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1" name="图片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3" name="图片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4" name="图片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5" name="图片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6" name="图片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7" name="图片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8" name="图片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59" name="图片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0" name="图片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1" name="图片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2" name="图片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3" name="图片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4" name="图片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5" name="图片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6" name="图片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7" name="图片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8" name="图片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69" name="图片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0" name="图片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1" name="图片 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2" name="图片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3" name="图片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4" name="图片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5" name="图片 3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6" name="图片 3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7" name="图片 3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8" name="图片 3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79" name="图片 3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0" name="图片 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1" name="图片 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2" name="图片 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3" name="图片 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4" name="图片 3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8255</xdr:rowOff>
    </xdr:to>
    <xdr:pic>
      <xdr:nvPicPr>
        <xdr:cNvPr id="385" name="图片 3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386" name="图片 3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9818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87" name="图片 3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88" name="图片 3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389" name="图片 3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390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98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3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3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3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3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3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39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39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39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39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0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0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0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40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4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1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1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1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1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2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2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10795</xdr:colOff>
      <xdr:row>4</xdr:row>
      <xdr:rowOff>9525</xdr:rowOff>
    </xdr:to>
    <xdr:pic>
      <xdr:nvPicPr>
        <xdr:cNvPr id="42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362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4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9525</xdr:rowOff>
    </xdr:to>
    <xdr:pic>
      <xdr:nvPicPr>
        <xdr:cNvPr id="4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4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10160</xdr:colOff>
      <xdr:row>4</xdr:row>
      <xdr:rowOff>9525</xdr:rowOff>
    </xdr:to>
    <xdr:pic>
      <xdr:nvPicPr>
        <xdr:cNvPr id="43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362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3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3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4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4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4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4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4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4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4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10795</xdr:colOff>
      <xdr:row>5</xdr:row>
      <xdr:rowOff>9525</xdr:rowOff>
    </xdr:to>
    <xdr:pic>
      <xdr:nvPicPr>
        <xdr:cNvPr id="4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2819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6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6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</xdr:colOff>
      <xdr:row>5</xdr:row>
      <xdr:rowOff>9525</xdr:rowOff>
    </xdr:to>
    <xdr:pic>
      <xdr:nvPicPr>
        <xdr:cNvPr id="4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10160</xdr:colOff>
      <xdr:row>5</xdr:row>
      <xdr:rowOff>9525</xdr:rowOff>
    </xdr:to>
    <xdr:pic>
      <xdr:nvPicPr>
        <xdr:cNvPr id="47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2819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7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7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7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7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7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8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8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8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8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4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9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49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9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49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49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50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50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50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10795</xdr:colOff>
      <xdr:row>7</xdr:row>
      <xdr:rowOff>9525</xdr:rowOff>
    </xdr:to>
    <xdr:pic>
      <xdr:nvPicPr>
        <xdr:cNvPr id="50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373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5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</xdr:colOff>
      <xdr:row>7</xdr:row>
      <xdr:rowOff>9525</xdr:rowOff>
    </xdr:to>
    <xdr:pic>
      <xdr:nvPicPr>
        <xdr:cNvPr id="5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5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10160</xdr:colOff>
      <xdr:row>7</xdr:row>
      <xdr:rowOff>9525</xdr:rowOff>
    </xdr:to>
    <xdr:pic>
      <xdr:nvPicPr>
        <xdr:cNvPr id="5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3733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5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5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3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4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4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4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4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4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4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4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4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10795</xdr:colOff>
      <xdr:row>8</xdr:row>
      <xdr:rowOff>9525</xdr:rowOff>
    </xdr:to>
    <xdr:pic>
      <xdr:nvPicPr>
        <xdr:cNvPr id="54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93335" y="4191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4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5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</xdr:colOff>
      <xdr:row>8</xdr:row>
      <xdr:rowOff>9525</xdr:rowOff>
    </xdr:to>
    <xdr:pic>
      <xdr:nvPicPr>
        <xdr:cNvPr id="55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15790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5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10160</xdr:colOff>
      <xdr:row>8</xdr:row>
      <xdr:rowOff>9525</xdr:rowOff>
    </xdr:to>
    <xdr:pic>
      <xdr:nvPicPr>
        <xdr:cNvPr id="5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20465" y="4191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P12" sqref="P12"/>
    </sheetView>
  </sheetViews>
  <sheetFormatPr defaultColWidth="8.89166666666667" defaultRowHeight="13.5"/>
  <cols>
    <col min="2" max="2" width="14.5" customWidth="1"/>
    <col min="4" max="4" width="11.775" customWidth="1"/>
    <col min="5" max="5" width="11.875" customWidth="1"/>
    <col min="6" max="6" width="10.375" customWidth="1"/>
    <col min="7" max="8" width="9.125" customWidth="1"/>
    <col min="9" max="9" width="10.375" customWidth="1"/>
    <col min="10" max="10" width="8.89166666666667" customWidth="1"/>
    <col min="11" max="11" width="14.5583333333333" customWidth="1"/>
    <col min="13" max="13" width="11.875"/>
  </cols>
  <sheetData>
    <row r="1" s="17" customFormat="1" ht="67" customHeight="1" spans="1:13">
      <c r="A1" s="20" t="s">
        <v>0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1"/>
      <c r="M1" s="30"/>
    </row>
    <row r="2" s="18" customFormat="1" ht="47" customHeight="1" spans="1:14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3" t="s">
        <v>12</v>
      </c>
      <c r="M2" s="31" t="s">
        <v>13</v>
      </c>
      <c r="N2" s="18" t="s">
        <v>14</v>
      </c>
    </row>
    <row r="3" ht="27" customHeight="1" spans="1:13">
      <c r="A3" s="23">
        <v>1</v>
      </c>
      <c r="B3" s="33" t="s">
        <v>15</v>
      </c>
      <c r="C3" s="34" t="s">
        <v>16</v>
      </c>
      <c r="D3" s="35">
        <v>4900</v>
      </c>
      <c r="E3" s="36">
        <v>4900</v>
      </c>
      <c r="F3" s="36">
        <v>784</v>
      </c>
      <c r="G3" s="37">
        <v>24.5</v>
      </c>
      <c r="H3" s="36">
        <v>63.71</v>
      </c>
      <c r="I3" s="36">
        <v>401.8</v>
      </c>
      <c r="J3" s="36">
        <v>4.9</v>
      </c>
      <c r="K3" s="36">
        <f>SUM(F3:J3)</f>
        <v>1278.91</v>
      </c>
      <c r="L3" s="35">
        <v>88</v>
      </c>
      <c r="M3" s="45">
        <f>D3+K3+L3</f>
        <v>6266.91</v>
      </c>
    </row>
    <row r="4" ht="27" customHeight="1" spans="1:13">
      <c r="A4" s="23">
        <v>2</v>
      </c>
      <c r="B4" s="33" t="s">
        <v>17</v>
      </c>
      <c r="C4" s="34" t="s">
        <v>16</v>
      </c>
      <c r="D4" s="35">
        <v>4700</v>
      </c>
      <c r="E4" s="36">
        <v>5158</v>
      </c>
      <c r="F4" s="36">
        <v>825.28</v>
      </c>
      <c r="G4" s="36">
        <v>25.79</v>
      </c>
      <c r="H4" s="36">
        <v>67.06</v>
      </c>
      <c r="I4" s="37">
        <v>422.96</v>
      </c>
      <c r="J4" s="37">
        <v>5.16</v>
      </c>
      <c r="K4" s="36">
        <f t="shared" ref="K4:K9" si="0">SUM(F4:J4)</f>
        <v>1346.25</v>
      </c>
      <c r="L4" s="35">
        <v>88</v>
      </c>
      <c r="M4" s="45">
        <f t="shared" ref="M4:M9" si="1">D4+K4+L4</f>
        <v>6134.25</v>
      </c>
    </row>
    <row r="5" ht="27" customHeight="1" spans="1:13">
      <c r="A5" s="23">
        <v>3</v>
      </c>
      <c r="B5" s="33" t="s">
        <v>18</v>
      </c>
      <c r="C5" s="34" t="s">
        <v>19</v>
      </c>
      <c r="D5" s="35">
        <v>4500</v>
      </c>
      <c r="E5" s="38">
        <v>4575</v>
      </c>
      <c r="F5" s="39">
        <v>732</v>
      </c>
      <c r="G5" s="39">
        <v>22.88</v>
      </c>
      <c r="H5" s="39">
        <v>59.48</v>
      </c>
      <c r="I5" s="46">
        <v>375.15</v>
      </c>
      <c r="J5" s="36">
        <v>4.58</v>
      </c>
      <c r="K5" s="36">
        <f t="shared" si="0"/>
        <v>1194.09</v>
      </c>
      <c r="L5" s="35">
        <v>88</v>
      </c>
      <c r="M5" s="45">
        <f t="shared" si="1"/>
        <v>5782.09</v>
      </c>
    </row>
    <row r="6" ht="27" customHeight="1" spans="1:13">
      <c r="A6" s="23">
        <v>4</v>
      </c>
      <c r="B6" s="33" t="s">
        <v>20</v>
      </c>
      <c r="C6" s="34" t="s">
        <v>19</v>
      </c>
      <c r="D6" s="35">
        <v>4300</v>
      </c>
      <c r="E6" s="38">
        <v>4575</v>
      </c>
      <c r="F6" s="39">
        <v>732</v>
      </c>
      <c r="G6" s="39">
        <v>22.88</v>
      </c>
      <c r="H6" s="39">
        <v>59.48</v>
      </c>
      <c r="I6" s="46">
        <v>375.15</v>
      </c>
      <c r="J6" s="36">
        <v>4.58</v>
      </c>
      <c r="K6" s="36">
        <f t="shared" si="0"/>
        <v>1194.09</v>
      </c>
      <c r="L6" s="35">
        <v>88</v>
      </c>
      <c r="M6" s="45">
        <f t="shared" si="1"/>
        <v>5582.09</v>
      </c>
    </row>
    <row r="7" ht="27" customHeight="1" spans="1:13">
      <c r="A7" s="23">
        <v>5</v>
      </c>
      <c r="B7" s="40" t="s">
        <v>21</v>
      </c>
      <c r="C7" s="34" t="s">
        <v>22</v>
      </c>
      <c r="D7" s="35">
        <v>3200</v>
      </c>
      <c r="E7" s="36">
        <v>4575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f t="shared" si="0"/>
        <v>0</v>
      </c>
      <c r="L7" s="35">
        <v>88</v>
      </c>
      <c r="M7" s="45">
        <f t="shared" si="1"/>
        <v>3288</v>
      </c>
    </row>
    <row r="8" ht="27" customHeight="1" spans="1:13">
      <c r="A8" s="23">
        <v>6</v>
      </c>
      <c r="B8" s="33" t="s">
        <v>23</v>
      </c>
      <c r="C8" s="34" t="s">
        <v>24</v>
      </c>
      <c r="D8" s="35">
        <v>4000</v>
      </c>
      <c r="E8" s="38">
        <v>4575</v>
      </c>
      <c r="F8" s="39">
        <v>732</v>
      </c>
      <c r="G8" s="39">
        <v>22.88</v>
      </c>
      <c r="H8" s="39">
        <v>59.48</v>
      </c>
      <c r="I8" s="46">
        <v>375.15</v>
      </c>
      <c r="J8" s="36">
        <v>4.58</v>
      </c>
      <c r="K8" s="36">
        <f t="shared" si="0"/>
        <v>1194.09</v>
      </c>
      <c r="L8" s="35">
        <v>88</v>
      </c>
      <c r="M8" s="45">
        <f t="shared" si="1"/>
        <v>5282.09</v>
      </c>
    </row>
    <row r="9" ht="27" customHeight="1" spans="1:13">
      <c r="A9" s="28">
        <v>7</v>
      </c>
      <c r="B9" s="41" t="s">
        <v>25</v>
      </c>
      <c r="C9" s="42" t="s">
        <v>26</v>
      </c>
      <c r="D9" s="43">
        <v>3900</v>
      </c>
      <c r="E9" s="38">
        <v>4575</v>
      </c>
      <c r="F9" s="39">
        <v>732</v>
      </c>
      <c r="G9" s="39">
        <v>22.88</v>
      </c>
      <c r="H9" s="39">
        <v>59.48</v>
      </c>
      <c r="I9" s="46">
        <v>375.15</v>
      </c>
      <c r="J9" s="36">
        <v>4.58</v>
      </c>
      <c r="K9" s="36">
        <f t="shared" si="0"/>
        <v>1194.09</v>
      </c>
      <c r="L9" s="43">
        <v>88</v>
      </c>
      <c r="M9" s="45">
        <f t="shared" si="1"/>
        <v>5182.09</v>
      </c>
    </row>
    <row r="10" s="19" customFormat="1" spans="1:13">
      <c r="A10" s="29" t="s">
        <v>27</v>
      </c>
      <c r="B10" s="29"/>
      <c r="C10" s="29"/>
      <c r="D10" s="44">
        <f t="shared" ref="D10:M10" si="2">SUM(D3:D9)</f>
        <v>29500</v>
      </c>
      <c r="E10" s="44">
        <f t="shared" si="2"/>
        <v>32933</v>
      </c>
      <c r="F10" s="44">
        <f t="shared" si="2"/>
        <v>4537.28</v>
      </c>
      <c r="G10" s="44">
        <f t="shared" si="2"/>
        <v>141.81</v>
      </c>
      <c r="H10" s="44">
        <f t="shared" si="2"/>
        <v>368.69</v>
      </c>
      <c r="I10" s="44">
        <f t="shared" si="2"/>
        <v>2325.36</v>
      </c>
      <c r="J10" s="44">
        <f t="shared" si="2"/>
        <v>28.38</v>
      </c>
      <c r="K10" s="44">
        <f t="shared" si="2"/>
        <v>7401.52</v>
      </c>
      <c r="L10" s="44">
        <f t="shared" si="2"/>
        <v>616</v>
      </c>
      <c r="M10" s="47">
        <f t="shared" si="2"/>
        <v>37517.52</v>
      </c>
    </row>
    <row r="11" s="19" customFormat="1" spans="1:13">
      <c r="A11" s="29"/>
      <c r="B11" s="29"/>
      <c r="C11" s="29"/>
      <c r="D11" s="44"/>
      <c r="E11" s="44"/>
      <c r="F11" s="44"/>
      <c r="G11" s="44"/>
      <c r="H11" s="44"/>
      <c r="I11" s="44"/>
      <c r="J11" s="44"/>
      <c r="K11" s="44"/>
      <c r="L11" s="44"/>
      <c r="M11" s="47"/>
    </row>
  </sheetData>
  <mergeCells count="12">
    <mergeCell ref="A1:M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0:C11"/>
  </mergeCells>
  <pageMargins left="0.75" right="0.75" top="1" bottom="1" header="0.5" footer="0.5"/>
  <pageSetup paperSize="9" orientation="portrait"/>
  <headerFooter/>
  <ignoredErrors>
    <ignoredError sqref="K3:K9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3" sqref="D3:D9"/>
    </sheetView>
  </sheetViews>
  <sheetFormatPr defaultColWidth="8.89166666666667" defaultRowHeight="13.5"/>
  <cols>
    <col min="4" max="4" width="11.775" style="2" customWidth="1"/>
    <col min="5" max="5" width="10.375" style="2" customWidth="1"/>
    <col min="6" max="6" width="9.125" style="2" customWidth="1"/>
    <col min="7" max="7" width="8.89166666666667" style="2" customWidth="1"/>
    <col min="8" max="8" width="9.25" style="2" customWidth="1"/>
    <col min="9" max="9" width="9.125" style="2" customWidth="1"/>
    <col min="10" max="10" width="8.89166666666667" style="2" customWidth="1"/>
    <col min="11" max="11" width="14.5583333333333" style="2" customWidth="1"/>
    <col min="12" max="12" width="8.89166666666667" style="2"/>
    <col min="13" max="13" width="10.375" style="2"/>
  </cols>
  <sheetData>
    <row r="1" s="17" customFormat="1" ht="67" customHeight="1" spans="1:13">
      <c r="A1" s="20" t="s">
        <v>28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1"/>
      <c r="M1" s="30"/>
    </row>
    <row r="2" s="18" customFormat="1" ht="47" customHeight="1" spans="1:13">
      <c r="A2" s="23" t="s">
        <v>1</v>
      </c>
      <c r="B2" s="23" t="s">
        <v>29</v>
      </c>
      <c r="C2" s="23" t="s">
        <v>30</v>
      </c>
      <c r="D2" s="23" t="s">
        <v>4</v>
      </c>
      <c r="E2" s="24" t="s">
        <v>31</v>
      </c>
      <c r="F2" s="24" t="s">
        <v>32</v>
      </c>
      <c r="G2" s="24" t="s">
        <v>33</v>
      </c>
      <c r="H2" s="24" t="s">
        <v>34</v>
      </c>
      <c r="I2" s="24" t="s">
        <v>35</v>
      </c>
      <c r="J2" s="24" t="s">
        <v>36</v>
      </c>
      <c r="K2" s="24" t="s">
        <v>37</v>
      </c>
      <c r="L2" s="23" t="s">
        <v>38</v>
      </c>
      <c r="M2" s="31" t="s">
        <v>39</v>
      </c>
    </row>
    <row r="3" ht="36" customHeight="1" spans="1:13">
      <c r="A3" s="23">
        <v>1</v>
      </c>
      <c r="B3" s="23" t="s">
        <v>15</v>
      </c>
      <c r="C3" s="23" t="s">
        <v>16</v>
      </c>
      <c r="D3" s="23">
        <v>4900</v>
      </c>
      <c r="E3" s="25">
        <v>392</v>
      </c>
      <c r="F3" s="25">
        <v>24.51</v>
      </c>
      <c r="G3" s="25">
        <v>0</v>
      </c>
      <c r="H3" s="25">
        <v>98</v>
      </c>
      <c r="I3" s="25">
        <v>24.51</v>
      </c>
      <c r="J3" s="32">
        <v>0</v>
      </c>
      <c r="K3" s="24">
        <f>SUM(E3:J3)</f>
        <v>539.02</v>
      </c>
      <c r="L3" s="23"/>
      <c r="M3" s="31">
        <f>D3-K3</f>
        <v>4360.98</v>
      </c>
    </row>
    <row r="4" ht="36" customHeight="1" spans="1:13">
      <c r="A4" s="23">
        <v>2</v>
      </c>
      <c r="B4" s="23" t="s">
        <v>17</v>
      </c>
      <c r="C4" s="23" t="s">
        <v>16</v>
      </c>
      <c r="D4" s="23">
        <v>4700</v>
      </c>
      <c r="E4" s="25">
        <v>412.64</v>
      </c>
      <c r="F4" s="25">
        <v>25.8</v>
      </c>
      <c r="G4" s="25">
        <v>0</v>
      </c>
      <c r="H4" s="25">
        <v>103.16</v>
      </c>
      <c r="I4" s="25">
        <v>25.8</v>
      </c>
      <c r="J4" s="32">
        <v>0</v>
      </c>
      <c r="K4" s="24">
        <f t="shared" ref="K4:K9" si="0">SUM(E4:J4)</f>
        <v>567.4</v>
      </c>
      <c r="L4" s="23"/>
      <c r="M4" s="31">
        <f t="shared" ref="M4:M9" si="1">D4-K4</f>
        <v>4132.6</v>
      </c>
    </row>
    <row r="5" ht="36" customHeight="1" spans="1:13">
      <c r="A5" s="23">
        <v>3</v>
      </c>
      <c r="B5" s="23" t="s">
        <v>18</v>
      </c>
      <c r="C5" s="23" t="s">
        <v>19</v>
      </c>
      <c r="D5" s="23">
        <v>4500</v>
      </c>
      <c r="E5" s="26">
        <v>366</v>
      </c>
      <c r="F5" s="26">
        <v>22.88</v>
      </c>
      <c r="G5" s="26">
        <v>0</v>
      </c>
      <c r="H5" s="26">
        <v>91.5</v>
      </c>
      <c r="I5" s="26">
        <v>22.88</v>
      </c>
      <c r="J5" s="26">
        <v>0</v>
      </c>
      <c r="K5" s="24">
        <f t="shared" si="0"/>
        <v>503.26</v>
      </c>
      <c r="L5" s="23"/>
      <c r="M5" s="31">
        <f t="shared" si="1"/>
        <v>3996.74</v>
      </c>
    </row>
    <row r="6" ht="36" customHeight="1" spans="1:13">
      <c r="A6" s="23">
        <v>4</v>
      </c>
      <c r="B6" s="23" t="s">
        <v>20</v>
      </c>
      <c r="C6" s="23" t="s">
        <v>19</v>
      </c>
      <c r="D6" s="23">
        <v>4300</v>
      </c>
      <c r="E6" s="26">
        <v>366</v>
      </c>
      <c r="F6" s="26">
        <v>22.88</v>
      </c>
      <c r="G6" s="26">
        <v>0</v>
      </c>
      <c r="H6" s="26">
        <v>91.5</v>
      </c>
      <c r="I6" s="26">
        <v>22.88</v>
      </c>
      <c r="J6" s="26">
        <v>0</v>
      </c>
      <c r="K6" s="24">
        <f t="shared" si="0"/>
        <v>503.26</v>
      </c>
      <c r="L6" s="23"/>
      <c r="M6" s="31">
        <f t="shared" si="1"/>
        <v>3796.74</v>
      </c>
    </row>
    <row r="7" ht="36" customHeight="1" spans="1:13">
      <c r="A7" s="23">
        <v>5</v>
      </c>
      <c r="B7" s="27" t="s">
        <v>21</v>
      </c>
      <c r="C7" s="23" t="s">
        <v>22</v>
      </c>
      <c r="D7" s="23">
        <v>3200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4">
        <f t="shared" si="0"/>
        <v>0</v>
      </c>
      <c r="L7" s="23"/>
      <c r="M7" s="31">
        <f t="shared" si="1"/>
        <v>3200</v>
      </c>
    </row>
    <row r="8" ht="36" customHeight="1" spans="1:13">
      <c r="A8" s="23">
        <v>6</v>
      </c>
      <c r="B8" s="23" t="s">
        <v>23</v>
      </c>
      <c r="C8" s="23" t="s">
        <v>24</v>
      </c>
      <c r="D8" s="23">
        <v>4000</v>
      </c>
      <c r="E8" s="26">
        <v>366</v>
      </c>
      <c r="F8" s="26">
        <v>22.88</v>
      </c>
      <c r="G8" s="26">
        <v>0</v>
      </c>
      <c r="H8" s="26">
        <v>91.5</v>
      </c>
      <c r="I8" s="26">
        <v>22.88</v>
      </c>
      <c r="J8" s="26">
        <v>0</v>
      </c>
      <c r="K8" s="24">
        <f t="shared" si="0"/>
        <v>503.26</v>
      </c>
      <c r="L8" s="23"/>
      <c r="M8" s="31">
        <f t="shared" si="1"/>
        <v>3496.74</v>
      </c>
    </row>
    <row r="9" ht="36" customHeight="1" spans="1:13">
      <c r="A9" s="28">
        <v>7</v>
      </c>
      <c r="B9" s="28" t="s">
        <v>25</v>
      </c>
      <c r="C9" s="28" t="s">
        <v>26</v>
      </c>
      <c r="D9" s="28">
        <v>3900</v>
      </c>
      <c r="E9" s="26">
        <v>366</v>
      </c>
      <c r="F9" s="26">
        <v>22.88</v>
      </c>
      <c r="G9" s="26">
        <v>0</v>
      </c>
      <c r="H9" s="26">
        <v>91.5</v>
      </c>
      <c r="I9" s="26">
        <v>22.88</v>
      </c>
      <c r="J9" s="26">
        <v>0</v>
      </c>
      <c r="K9" s="24">
        <f t="shared" si="0"/>
        <v>503.26</v>
      </c>
      <c r="L9" s="28"/>
      <c r="M9" s="31">
        <f t="shared" si="1"/>
        <v>3396.74</v>
      </c>
    </row>
    <row r="10" s="19" customFormat="1" spans="1:13">
      <c r="A10" s="29" t="s">
        <v>27</v>
      </c>
      <c r="B10" s="29"/>
      <c r="C10" s="29"/>
      <c r="D10" s="29">
        <f>SUM(D3:D9)</f>
        <v>29500</v>
      </c>
      <c r="E10" s="29">
        <f t="shared" ref="E10:K10" si="2">SUM(E3:E9)</f>
        <v>2268.64</v>
      </c>
      <c r="F10" s="29">
        <f t="shared" si="2"/>
        <v>141.83</v>
      </c>
      <c r="G10" s="29">
        <f t="shared" si="2"/>
        <v>0</v>
      </c>
      <c r="H10" s="29">
        <f t="shared" si="2"/>
        <v>567.16</v>
      </c>
      <c r="I10" s="29">
        <f t="shared" si="2"/>
        <v>141.83</v>
      </c>
      <c r="J10" s="29">
        <f t="shared" si="2"/>
        <v>0</v>
      </c>
      <c r="K10" s="29">
        <f t="shared" si="2"/>
        <v>3119.46</v>
      </c>
      <c r="L10" s="29"/>
      <c r="M10" s="29">
        <f>SUM(M3:M9)</f>
        <v>26380.54</v>
      </c>
    </row>
    <row r="11" s="19" customFormat="1" spans="1:1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</sheetData>
  <mergeCells count="12">
    <mergeCell ref="A1:M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0:C11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3" sqref="D3:D9"/>
    </sheetView>
  </sheetViews>
  <sheetFormatPr defaultColWidth="10" defaultRowHeight="13.5"/>
  <cols>
    <col min="1" max="1" width="6.63333333333333" customWidth="1"/>
    <col min="2" max="2" width="16.8833333333333" customWidth="1"/>
    <col min="3" max="3" width="11.1333333333333" customWidth="1"/>
    <col min="4" max="4" width="9" style="2" customWidth="1"/>
    <col min="5" max="5" width="7.88333333333333" style="2" customWidth="1"/>
    <col min="6" max="6" width="8" style="2" customWidth="1"/>
    <col min="7" max="7" width="8.25" style="2" customWidth="1"/>
    <col min="8" max="8" width="10.25" style="2" customWidth="1"/>
    <col min="9" max="9" width="10.75" customWidth="1"/>
    <col min="10" max="10" width="42.5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29</v>
      </c>
      <c r="C2" s="4" t="s">
        <v>40</v>
      </c>
      <c r="D2" s="4" t="s">
        <v>41</v>
      </c>
      <c r="E2" s="4" t="s">
        <v>42</v>
      </c>
      <c r="F2" s="4" t="s">
        <v>43</v>
      </c>
      <c r="G2" s="4" t="s">
        <v>44</v>
      </c>
      <c r="H2" s="4" t="s">
        <v>45</v>
      </c>
      <c r="I2" s="4" t="s">
        <v>46</v>
      </c>
      <c r="J2" s="4" t="s">
        <v>14</v>
      </c>
    </row>
    <row r="3" ht="20" customHeight="1" spans="1:10">
      <c r="A3" s="4">
        <v>1</v>
      </c>
      <c r="B3" s="4" t="s">
        <v>15</v>
      </c>
      <c r="C3" s="4" t="s">
        <v>16</v>
      </c>
      <c r="D3" s="4">
        <f>E3+F3+G3+H3</f>
        <v>4900</v>
      </c>
      <c r="E3" s="4">
        <v>3600</v>
      </c>
      <c r="F3" s="4">
        <v>300</v>
      </c>
      <c r="G3" s="4">
        <v>200</v>
      </c>
      <c r="H3" s="4">
        <v>800</v>
      </c>
      <c r="I3" s="6" t="s">
        <v>47</v>
      </c>
      <c r="J3" s="13" t="s">
        <v>48</v>
      </c>
    </row>
    <row r="4" ht="20" customHeight="1" spans="1:10">
      <c r="A4" s="4">
        <v>2</v>
      </c>
      <c r="B4" s="4" t="s">
        <v>17</v>
      </c>
      <c r="C4" s="4" t="s">
        <v>16</v>
      </c>
      <c r="D4" s="4">
        <f t="shared" ref="D3:D9" si="0">E4+F4+G4+H4</f>
        <v>4700</v>
      </c>
      <c r="E4" s="4">
        <v>3600</v>
      </c>
      <c r="F4" s="4">
        <v>300</v>
      </c>
      <c r="G4" s="4"/>
      <c r="H4" s="4">
        <v>800</v>
      </c>
      <c r="I4" s="6" t="s">
        <v>47</v>
      </c>
      <c r="J4" s="13" t="s">
        <v>49</v>
      </c>
    </row>
    <row r="5" ht="20" customHeight="1" spans="1:10">
      <c r="A5" s="4">
        <v>3</v>
      </c>
      <c r="B5" s="4" t="s">
        <v>18</v>
      </c>
      <c r="C5" s="4" t="s">
        <v>19</v>
      </c>
      <c r="D5" s="4">
        <f t="shared" si="0"/>
        <v>4500</v>
      </c>
      <c r="E5" s="4">
        <v>3600</v>
      </c>
      <c r="F5" s="4">
        <v>300</v>
      </c>
      <c r="G5" s="4"/>
      <c r="H5" s="4">
        <v>600</v>
      </c>
      <c r="I5" s="6" t="s">
        <v>47</v>
      </c>
      <c r="J5" s="14" t="s">
        <v>50</v>
      </c>
    </row>
    <row r="6" ht="20" customHeight="1" spans="1:10">
      <c r="A6" s="4">
        <v>4</v>
      </c>
      <c r="B6" s="5" t="s">
        <v>20</v>
      </c>
      <c r="C6" s="4" t="s">
        <v>19</v>
      </c>
      <c r="D6" s="4">
        <f t="shared" si="0"/>
        <v>4300</v>
      </c>
      <c r="E6" s="6">
        <v>3600</v>
      </c>
      <c r="F6" s="6">
        <v>300</v>
      </c>
      <c r="G6" s="6"/>
      <c r="H6" s="6">
        <v>400</v>
      </c>
      <c r="I6" s="6" t="s">
        <v>47</v>
      </c>
      <c r="J6" s="14" t="s">
        <v>51</v>
      </c>
    </row>
    <row r="7" s="1" customFormat="1" ht="20" customHeight="1" spans="1:10">
      <c r="A7" s="4">
        <v>5</v>
      </c>
      <c r="B7" s="7" t="s">
        <v>21</v>
      </c>
      <c r="C7" s="8" t="s">
        <v>22</v>
      </c>
      <c r="D7" s="4">
        <f t="shared" si="0"/>
        <v>3200</v>
      </c>
      <c r="E7" s="8">
        <v>2900</v>
      </c>
      <c r="F7" s="8">
        <v>300</v>
      </c>
      <c r="G7" s="8"/>
      <c r="H7" s="8"/>
      <c r="I7" s="8" t="s">
        <v>47</v>
      </c>
      <c r="J7" s="15" t="s">
        <v>52</v>
      </c>
    </row>
    <row r="8" customFormat="1" ht="20" customHeight="1" spans="1:10">
      <c r="A8" s="4">
        <v>6</v>
      </c>
      <c r="B8" s="9" t="s">
        <v>23</v>
      </c>
      <c r="C8" s="4" t="s">
        <v>24</v>
      </c>
      <c r="D8" s="4">
        <f t="shared" si="0"/>
        <v>4000</v>
      </c>
      <c r="E8" s="10">
        <v>3700</v>
      </c>
      <c r="F8" s="10">
        <v>300</v>
      </c>
      <c r="G8" s="4"/>
      <c r="H8" s="6"/>
      <c r="I8" s="6" t="s">
        <v>47</v>
      </c>
      <c r="J8" s="14" t="s">
        <v>53</v>
      </c>
    </row>
    <row r="9" customFormat="1" ht="20" customHeight="1" spans="1:10">
      <c r="A9" s="4">
        <v>7</v>
      </c>
      <c r="B9" s="9" t="s">
        <v>25</v>
      </c>
      <c r="C9" s="4" t="s">
        <v>26</v>
      </c>
      <c r="D9" s="4">
        <f t="shared" si="0"/>
        <v>3900</v>
      </c>
      <c r="E9" s="10">
        <v>3600</v>
      </c>
      <c r="F9" s="10">
        <v>300</v>
      </c>
      <c r="G9" s="4"/>
      <c r="H9" s="6"/>
      <c r="I9" s="6" t="s">
        <v>47</v>
      </c>
      <c r="J9" s="14"/>
    </row>
    <row r="10" ht="20" customHeight="1" spans="1:10">
      <c r="A10" s="11" t="s">
        <v>54</v>
      </c>
      <c r="B10" s="12"/>
      <c r="C10" s="4"/>
      <c r="D10" s="4">
        <f>SUM(D3:D9)</f>
        <v>29500</v>
      </c>
      <c r="E10" s="4">
        <f>SUM(E3:E9)</f>
        <v>24600</v>
      </c>
      <c r="F10" s="4">
        <f>SUM(F3:F9)</f>
        <v>2100</v>
      </c>
      <c r="G10" s="4">
        <f>SUM(G3:G9)</f>
        <v>200</v>
      </c>
      <c r="H10" s="4">
        <f>SUM(H3:H9)</f>
        <v>2600</v>
      </c>
      <c r="I10" s="4"/>
      <c r="J10" s="16"/>
    </row>
  </sheetData>
  <mergeCells count="2">
    <mergeCell ref="A1:J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2024年8月工资结算表</vt:lpstr>
      <vt:lpstr>2024年8月工资发放表</vt:lpstr>
      <vt:lpstr>2024年8月原始工资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</dc:creator>
  <cp:lastModifiedBy>qzuser</cp:lastModifiedBy>
  <dcterms:created xsi:type="dcterms:W3CDTF">2022-05-07T07:02:00Z</dcterms:created>
  <dcterms:modified xsi:type="dcterms:W3CDTF">2024-10-12T11:11:11Z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EA1EF7FFCA934D52B2312B44F256A758_13</vt:lpwstr>
  </property>
  <property fmtid="{D5CDD505-2E9C-101B-9397-08002B2CF9AE}" pid="3" name="KSOProductBuildVer">
    <vt:lpwstr>2052-12.1.0.16894</vt:lpwstr>
  </property>
</Properties>
</file>