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2024年9月工资结算表" sheetId="3" r:id="rId1"/>
    <sheet name="2024年9月工资发放表" sheetId="4" r:id="rId2"/>
    <sheet name="2024年9月原始工资 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<sst xmlns="http://schemas.openxmlformats.org/spreadsheetml/2006/main" count="111" uniqueCount="49">
  <si>
    <t>2024年8月份后勤服务中心南昌路校区外聘人员考核说明表（3维修）</t>
  </si>
  <si>
    <t>序号</t>
  </si>
  <si>
    <t>姓名</t>
  </si>
  <si>
    <t>岗位</t>
  </si>
  <si>
    <t>工资标准</t>
  </si>
  <si>
    <t>社保基数</t>
  </si>
  <si>
    <t>单位养老</t>
  </si>
  <si>
    <t>单位失业</t>
  </si>
  <si>
    <t>单位工伤1.3%</t>
  </si>
  <si>
    <t>医保基数</t>
  </si>
  <si>
    <t>单位基本医疗</t>
  </si>
  <si>
    <t>单位长护险</t>
  </si>
  <si>
    <t>单位缴纳社保合计金额</t>
  </si>
  <si>
    <t>管理费</t>
  </si>
  <si>
    <t>结算合计金额</t>
  </si>
  <si>
    <t>备注</t>
  </si>
  <si>
    <t>鲁永红</t>
  </si>
  <si>
    <t>上水暖气</t>
  </si>
  <si>
    <t>兼职2个水泵房巡检维护800元/月</t>
  </si>
  <si>
    <t>黄铁林</t>
  </si>
  <si>
    <t>兼职1个消防泵房巡检维护800元/月</t>
  </si>
  <si>
    <t>黄昌海</t>
  </si>
  <si>
    <t>电工</t>
  </si>
  <si>
    <t>兼职4个配电室巡检维护600元/月</t>
  </si>
  <si>
    <t>马英</t>
  </si>
  <si>
    <t>有高压电工证400元/月</t>
  </si>
  <si>
    <t>刘会峰</t>
  </si>
  <si>
    <t>水电充值员</t>
  </si>
  <si>
    <t>基本工资2900、绩效300/2024年1月1日起南昌路校区临时工打考勤</t>
  </si>
  <si>
    <t>吐尔迪·阿衣甫</t>
  </si>
  <si>
    <t>下水工</t>
  </si>
  <si>
    <t>下水工基本考勤工资3700元</t>
  </si>
  <si>
    <t>阿布都热合曼·玉苏甫</t>
  </si>
  <si>
    <t>木工</t>
  </si>
  <si>
    <t>小计</t>
  </si>
  <si>
    <t>个人养老</t>
  </si>
  <si>
    <t>个人失业</t>
  </si>
  <si>
    <t>医疗基数</t>
  </si>
  <si>
    <t>个人基本医疗</t>
  </si>
  <si>
    <t>个人大额医疗费</t>
  </si>
  <si>
    <t>个人社保医疗扣款合计金额</t>
  </si>
  <si>
    <t>实发工资</t>
  </si>
  <si>
    <t>工资/元</t>
  </si>
  <si>
    <t>基本工资</t>
  </si>
  <si>
    <t>绩效工资</t>
  </si>
  <si>
    <t>带班费</t>
  </si>
  <si>
    <t>其他费用</t>
  </si>
  <si>
    <t>绩效考核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</si>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</sst>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1"/>
      <color rgb="FF36363D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rgb="FF36363D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0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>
      <alignment vertical="center"/>
    </xf>
    <xf numFmtId="0" fontId="7" fillId="0" borderId="1" xfId="0" applyNumberFormat="1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0" fontId="9" fillId="0" borderId="1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O16" sqref="O16"/>
    </sheetView>
  </sheetViews>
  <sheetFormatPr defaultColWidth="10" defaultRowHeight="14.4"/>
  <cols>
    <col min="1" max="1" width="6.62962962962963" style="2" customWidth="1"/>
    <col min="2" max="2" width="21.8888888888889" style="2" customWidth="1"/>
    <col min="3" max="3" width="11.1296296296296" style="2" customWidth="1"/>
    <col min="4" max="4" width="9" style="2" customWidth="1"/>
    <col min="5" max="14" width="10" style="2"/>
    <col min="15" max="15" width="44.1111111111111" customWidth="1"/>
  </cols>
  <sheetData>
    <row r="1" ht="40" customHeight="1" spans="1: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6" customFormat="1" ht="31" customHeight="1" spans="1:15">
      <c r="A2" s="20" t="s">
        <v>1</v>
      </c>
      <c r="B2" s="20" t="s">
        <v>2</v>
      </c>
      <c r="C2" s="20" t="s">
        <v>3</v>
      </c>
      <c r="D2" s="20" t="s">
        <v>4</v>
      </c>
      <c r="E2" s="29" t="s">
        <v>5</v>
      </c>
      <c r="F2" s="30" t="s">
        <v>6</v>
      </c>
      <c r="G2" s="30" t="s">
        <v>7</v>
      </c>
      <c r="H2" s="30" t="s">
        <v>8</v>
      </c>
      <c r="I2" s="29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20" t="s">
        <v>15</v>
      </c>
    </row>
    <row r="3" ht="20" customHeight="1" spans="1:15">
      <c r="A3" s="4">
        <v>1</v>
      </c>
      <c r="B3" s="4" t="s">
        <v>16</v>
      </c>
      <c r="C3" s="4" t="s">
        <v>17</v>
      </c>
      <c r="D3" s="4">
        <v>4900</v>
      </c>
      <c r="E3" s="23">
        <v>4999</v>
      </c>
      <c r="F3" s="23">
        <v>799.84</v>
      </c>
      <c r="G3" s="23">
        <v>25</v>
      </c>
      <c r="H3" s="23">
        <v>64.99</v>
      </c>
      <c r="I3" s="23">
        <v>4900</v>
      </c>
      <c r="J3" s="23">
        <v>401.8</v>
      </c>
      <c r="K3" s="23">
        <v>4.9</v>
      </c>
      <c r="L3" s="23">
        <f>F3+G3+H3+J3+K3</f>
        <v>1296.53</v>
      </c>
      <c r="M3" s="23">
        <v>88</v>
      </c>
      <c r="N3" s="23">
        <f>D3+L3+M3</f>
        <v>6284.53</v>
      </c>
      <c r="O3" s="13" t="s">
        <v>18</v>
      </c>
    </row>
    <row r="4" ht="20" customHeight="1" spans="1:15">
      <c r="A4" s="4">
        <v>2</v>
      </c>
      <c r="B4" s="4" t="s">
        <v>19</v>
      </c>
      <c r="C4" s="4" t="s">
        <v>17</v>
      </c>
      <c r="D4" s="4">
        <v>4700</v>
      </c>
      <c r="E4" s="23">
        <v>4999</v>
      </c>
      <c r="F4" s="23">
        <v>799.84</v>
      </c>
      <c r="G4" s="23">
        <v>25</v>
      </c>
      <c r="H4" s="23">
        <v>64.99</v>
      </c>
      <c r="I4" s="23">
        <v>4700</v>
      </c>
      <c r="J4" s="23">
        <v>385.4</v>
      </c>
      <c r="K4" s="23">
        <v>4.7</v>
      </c>
      <c r="L4" s="23">
        <f t="shared" ref="L4:L10" si="0">F4+G4+H4+J4+K4</f>
        <v>1279.93</v>
      </c>
      <c r="M4" s="23">
        <v>88</v>
      </c>
      <c r="N4" s="23">
        <f t="shared" ref="N4:N9" si="1">D4+L4+M4</f>
        <v>6067.93</v>
      </c>
      <c r="O4" s="13" t="s">
        <v>20</v>
      </c>
    </row>
    <row r="5" ht="20" customHeight="1" spans="1:15">
      <c r="A5" s="4">
        <v>3</v>
      </c>
      <c r="B5" s="4" t="s">
        <v>21</v>
      </c>
      <c r="C5" s="4" t="s">
        <v>22</v>
      </c>
      <c r="D5" s="4">
        <v>4500</v>
      </c>
      <c r="E5" s="23">
        <v>4999</v>
      </c>
      <c r="F5" s="23">
        <v>799.84</v>
      </c>
      <c r="G5" s="23">
        <v>25</v>
      </c>
      <c r="H5" s="23">
        <v>64.99</v>
      </c>
      <c r="I5" s="23">
        <v>4575</v>
      </c>
      <c r="J5" s="23">
        <v>375.15</v>
      </c>
      <c r="K5" s="23">
        <v>4.58</v>
      </c>
      <c r="L5" s="23">
        <f t="shared" si="0"/>
        <v>1269.56</v>
      </c>
      <c r="M5" s="23">
        <v>88</v>
      </c>
      <c r="N5" s="23">
        <f t="shared" si="1"/>
        <v>5857.56</v>
      </c>
      <c r="O5" s="14" t="s">
        <v>23</v>
      </c>
    </row>
    <row r="6" ht="20" customHeight="1" spans="1:15">
      <c r="A6" s="4">
        <v>4</v>
      </c>
      <c r="B6" s="10" t="s">
        <v>24</v>
      </c>
      <c r="C6" s="4" t="s">
        <v>22</v>
      </c>
      <c r="D6" s="4">
        <v>4300</v>
      </c>
      <c r="E6" s="23">
        <v>4999</v>
      </c>
      <c r="F6" s="23">
        <v>799.84</v>
      </c>
      <c r="G6" s="23">
        <v>25</v>
      </c>
      <c r="H6" s="23">
        <v>64.99</v>
      </c>
      <c r="I6" s="23">
        <v>4575</v>
      </c>
      <c r="J6" s="23">
        <v>375.15</v>
      </c>
      <c r="K6" s="23">
        <v>4.58</v>
      </c>
      <c r="L6" s="23">
        <f t="shared" si="0"/>
        <v>1269.56</v>
      </c>
      <c r="M6" s="23">
        <v>88</v>
      </c>
      <c r="N6" s="23">
        <f t="shared" si="1"/>
        <v>5657.56</v>
      </c>
      <c r="O6" s="14" t="s">
        <v>25</v>
      </c>
    </row>
    <row r="7" s="1" customFormat="1" ht="20" customHeight="1" spans="1:15">
      <c r="A7" s="4">
        <v>5</v>
      </c>
      <c r="B7" s="4" t="s">
        <v>26</v>
      </c>
      <c r="C7" s="8" t="s">
        <v>27</v>
      </c>
      <c r="D7" s="4">
        <v>3200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f t="shared" si="0"/>
        <v>0</v>
      </c>
      <c r="M7" s="23">
        <v>88</v>
      </c>
      <c r="N7" s="23">
        <f t="shared" si="1"/>
        <v>3288</v>
      </c>
      <c r="O7" s="15" t="s">
        <v>28</v>
      </c>
    </row>
    <row r="8" customFormat="1" ht="20" customHeight="1" spans="1:15">
      <c r="A8" s="4">
        <v>6</v>
      </c>
      <c r="B8" s="4" t="s">
        <v>29</v>
      </c>
      <c r="C8" s="4" t="s">
        <v>30</v>
      </c>
      <c r="D8" s="4">
        <v>4000</v>
      </c>
      <c r="E8" s="23">
        <v>4999</v>
      </c>
      <c r="F8" s="23">
        <v>799.84</v>
      </c>
      <c r="G8" s="23">
        <v>25</v>
      </c>
      <c r="H8" s="23">
        <v>64.99</v>
      </c>
      <c r="I8" s="23">
        <v>4575</v>
      </c>
      <c r="J8" s="23">
        <v>375.15</v>
      </c>
      <c r="K8" s="23">
        <v>4.58</v>
      </c>
      <c r="L8" s="23">
        <f t="shared" si="0"/>
        <v>1269.56</v>
      </c>
      <c r="M8" s="23">
        <v>88</v>
      </c>
      <c r="N8" s="23">
        <f t="shared" si="1"/>
        <v>5357.56</v>
      </c>
      <c r="O8" s="14" t="s">
        <v>31</v>
      </c>
    </row>
    <row r="9" customFormat="1" ht="20" customHeight="1" spans="1:15">
      <c r="A9" s="4">
        <v>7</v>
      </c>
      <c r="B9" s="4" t="s">
        <v>32</v>
      </c>
      <c r="C9" s="4" t="s">
        <v>33</v>
      </c>
      <c r="D9" s="4">
        <v>3900</v>
      </c>
      <c r="E9" s="23">
        <v>4999</v>
      </c>
      <c r="F9" s="23">
        <v>799.84</v>
      </c>
      <c r="G9" s="23">
        <v>25</v>
      </c>
      <c r="H9" s="23">
        <v>64.99</v>
      </c>
      <c r="I9" s="23">
        <v>4575</v>
      </c>
      <c r="J9" s="23">
        <v>375.15</v>
      </c>
      <c r="K9" s="23">
        <v>4.58</v>
      </c>
      <c r="L9" s="23">
        <f t="shared" si="0"/>
        <v>1269.56</v>
      </c>
      <c r="M9" s="23">
        <v>88</v>
      </c>
      <c r="N9" s="23">
        <f t="shared" si="1"/>
        <v>5257.56</v>
      </c>
      <c r="O9" s="14"/>
    </row>
    <row r="10" s="27" customFormat="1" ht="20" customHeight="1" spans="1:15">
      <c r="A10" s="31" t="s">
        <v>34</v>
      </c>
      <c r="B10" s="31"/>
      <c r="C10" s="31"/>
      <c r="D10" s="31">
        <f>SUM(D3:D9)</f>
        <v>29500</v>
      </c>
      <c r="E10" s="31">
        <f t="shared" ref="E10:N10" si="2">SUM(E3:E9)</f>
        <v>29994</v>
      </c>
      <c r="F10" s="31">
        <f t="shared" si="2"/>
        <v>4799.04</v>
      </c>
      <c r="G10" s="31">
        <f t="shared" si="2"/>
        <v>150</v>
      </c>
      <c r="H10" s="31">
        <f t="shared" si="2"/>
        <v>389.94</v>
      </c>
      <c r="I10" s="31">
        <f t="shared" si="2"/>
        <v>27900</v>
      </c>
      <c r="J10" s="31">
        <f t="shared" si="2"/>
        <v>2287.8</v>
      </c>
      <c r="K10" s="31">
        <f t="shared" si="2"/>
        <v>27.92</v>
      </c>
      <c r="L10" s="31">
        <f t="shared" si="2"/>
        <v>7654.7</v>
      </c>
      <c r="M10" s="31">
        <f t="shared" si="2"/>
        <v>616</v>
      </c>
      <c r="N10" s="31">
        <f t="shared" si="2"/>
        <v>37770.7</v>
      </c>
      <c r="O10" s="32"/>
    </row>
  </sheetData>
  <mergeCells count="2">
    <mergeCell ref="A1:O1"/>
    <mergeCell ref="A10:B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G18" sqref="G18"/>
    </sheetView>
  </sheetViews>
  <sheetFormatPr defaultColWidth="10" defaultRowHeight="15.6"/>
  <cols>
    <col min="1" max="1" width="6.62962962962963" customWidth="1"/>
    <col min="2" max="2" width="25.7777777777778" style="18" customWidth="1"/>
    <col min="3" max="3" width="11.1296296296296" customWidth="1"/>
    <col min="4" max="5" width="9" style="2" customWidth="1"/>
    <col min="6" max="10" width="11.8888888888889" style="2" customWidth="1"/>
    <col min="11" max="11" width="17.1111111111111" style="2" customWidth="1"/>
    <col min="12" max="15" width="9" style="2" customWidth="1"/>
    <col min="16" max="16" width="48.7777777777778" customWidth="1"/>
  </cols>
  <sheetData>
    <row r="1" ht="40" customHeight="1" spans="1:16">
      <c r="A1" s="3" t="s">
        <v>0</v>
      </c>
      <c r="B1" s="19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7" customFormat="1" ht="35" customHeight="1" spans="1:16">
      <c r="A2" s="20" t="s">
        <v>1</v>
      </c>
      <c r="B2" s="21" t="s">
        <v>2</v>
      </c>
      <c r="C2" s="20" t="s">
        <v>3</v>
      </c>
      <c r="D2" s="20" t="s">
        <v>4</v>
      </c>
      <c r="E2" s="20" t="s">
        <v>5</v>
      </c>
      <c r="F2" s="20" t="s">
        <v>35</v>
      </c>
      <c r="G2" s="20" t="s">
        <v>36</v>
      </c>
      <c r="H2" s="20" t="s">
        <v>37</v>
      </c>
      <c r="I2" s="20" t="s">
        <v>38</v>
      </c>
      <c r="J2" s="20" t="s">
        <v>39</v>
      </c>
      <c r="K2" s="20" t="s">
        <v>40</v>
      </c>
      <c r="L2" s="20" t="s">
        <v>41</v>
      </c>
      <c r="M2" s="20"/>
      <c r="N2" s="20"/>
      <c r="O2" s="20"/>
      <c r="P2" s="20" t="s">
        <v>15</v>
      </c>
    </row>
    <row r="3" ht="20" customHeight="1" spans="1:16">
      <c r="A3" s="4">
        <v>1</v>
      </c>
      <c r="B3" s="22" t="s">
        <v>16</v>
      </c>
      <c r="C3" s="4" t="s">
        <v>17</v>
      </c>
      <c r="D3" s="4">
        <v>4900</v>
      </c>
      <c r="E3" s="4">
        <v>4999</v>
      </c>
      <c r="F3" s="4">
        <v>399.92</v>
      </c>
      <c r="G3" s="4">
        <v>25</v>
      </c>
      <c r="H3" s="23">
        <v>4900</v>
      </c>
      <c r="I3" s="4">
        <v>98</v>
      </c>
      <c r="J3" s="4">
        <v>24.5</v>
      </c>
      <c r="K3" s="4">
        <f>F3+G3+I3+J3</f>
        <v>547.42</v>
      </c>
      <c r="L3" s="4">
        <f>D3-K3</f>
        <v>4352.58</v>
      </c>
      <c r="M3" s="4"/>
      <c r="N3" s="4"/>
      <c r="O3" s="4"/>
      <c r="P3" s="13" t="s">
        <v>18</v>
      </c>
    </row>
    <row r="4" ht="20" customHeight="1" spans="1:16">
      <c r="A4" s="4">
        <v>2</v>
      </c>
      <c r="B4" s="22" t="s">
        <v>19</v>
      </c>
      <c r="C4" s="4" t="s">
        <v>17</v>
      </c>
      <c r="D4" s="4">
        <v>4700</v>
      </c>
      <c r="E4" s="4">
        <v>4999</v>
      </c>
      <c r="F4" s="4">
        <v>399.92</v>
      </c>
      <c r="G4" s="4">
        <v>25</v>
      </c>
      <c r="H4" s="23">
        <v>4700</v>
      </c>
      <c r="I4" s="4">
        <v>94</v>
      </c>
      <c r="J4" s="4">
        <v>23.5</v>
      </c>
      <c r="K4" s="4">
        <f t="shared" ref="K4:K10" si="0">F4+G4+I4+J4</f>
        <v>542.42</v>
      </c>
      <c r="L4" s="4">
        <f t="shared" ref="L4:L9" si="1">D4-K4</f>
        <v>4157.58</v>
      </c>
      <c r="M4" s="4"/>
      <c r="N4" s="4"/>
      <c r="O4" s="4"/>
      <c r="P4" s="13" t="s">
        <v>20</v>
      </c>
    </row>
    <row r="5" ht="20" customHeight="1" spans="1:16">
      <c r="A5" s="4">
        <v>3</v>
      </c>
      <c r="B5" s="22" t="s">
        <v>21</v>
      </c>
      <c r="C5" s="4" t="s">
        <v>22</v>
      </c>
      <c r="D5" s="4">
        <v>4500</v>
      </c>
      <c r="E5" s="4">
        <v>4999</v>
      </c>
      <c r="F5" s="4">
        <v>399.92</v>
      </c>
      <c r="G5" s="4">
        <v>25</v>
      </c>
      <c r="H5" s="23">
        <v>4575</v>
      </c>
      <c r="I5" s="4">
        <v>91.5</v>
      </c>
      <c r="J5" s="4">
        <v>22.88</v>
      </c>
      <c r="K5" s="4">
        <f t="shared" si="0"/>
        <v>539.3</v>
      </c>
      <c r="L5" s="4">
        <f t="shared" si="1"/>
        <v>3960.7</v>
      </c>
      <c r="M5" s="4"/>
      <c r="N5" s="4"/>
      <c r="O5" s="4"/>
      <c r="P5" s="14" t="s">
        <v>23</v>
      </c>
    </row>
    <row r="6" ht="20" customHeight="1" spans="1:16">
      <c r="A6" s="4">
        <v>4</v>
      </c>
      <c r="B6" s="24" t="s">
        <v>24</v>
      </c>
      <c r="C6" s="4" t="s">
        <v>22</v>
      </c>
      <c r="D6" s="4">
        <v>4300</v>
      </c>
      <c r="E6" s="4">
        <v>4999</v>
      </c>
      <c r="F6" s="4">
        <v>399.92</v>
      </c>
      <c r="G6" s="4">
        <v>25</v>
      </c>
      <c r="H6" s="23">
        <v>4575</v>
      </c>
      <c r="I6" s="4">
        <v>91.5</v>
      </c>
      <c r="J6" s="4">
        <v>22.88</v>
      </c>
      <c r="K6" s="4">
        <f t="shared" si="0"/>
        <v>539.3</v>
      </c>
      <c r="L6" s="4">
        <f t="shared" si="1"/>
        <v>3760.7</v>
      </c>
      <c r="M6" s="4"/>
      <c r="N6" s="4"/>
      <c r="O6" s="4"/>
      <c r="P6" s="14" t="s">
        <v>25</v>
      </c>
    </row>
    <row r="7" s="1" customFormat="1" ht="20" customHeight="1" spans="1:16">
      <c r="A7" s="4">
        <v>5</v>
      </c>
      <c r="B7" s="22" t="s">
        <v>26</v>
      </c>
      <c r="C7" s="8" t="s">
        <v>27</v>
      </c>
      <c r="D7" s="4">
        <v>3200</v>
      </c>
      <c r="E7" s="4">
        <v>0</v>
      </c>
      <c r="F7" s="4">
        <v>0</v>
      </c>
      <c r="G7" s="4">
        <v>0</v>
      </c>
      <c r="H7" s="23">
        <v>0</v>
      </c>
      <c r="I7" s="4">
        <v>0</v>
      </c>
      <c r="J7" s="4">
        <v>0</v>
      </c>
      <c r="K7" s="4">
        <f t="shared" si="0"/>
        <v>0</v>
      </c>
      <c r="L7" s="4">
        <f t="shared" si="1"/>
        <v>3200</v>
      </c>
      <c r="M7" s="4"/>
      <c r="N7" s="4"/>
      <c r="O7" s="4"/>
      <c r="P7" s="15" t="s">
        <v>28</v>
      </c>
    </row>
    <row r="8" customFormat="1" ht="20" customHeight="1" spans="1:16">
      <c r="A8" s="4">
        <v>6</v>
      </c>
      <c r="B8" s="22" t="s">
        <v>29</v>
      </c>
      <c r="C8" s="4" t="s">
        <v>30</v>
      </c>
      <c r="D8" s="4">
        <v>4000</v>
      </c>
      <c r="E8" s="4">
        <v>4999</v>
      </c>
      <c r="F8" s="4">
        <v>399.92</v>
      </c>
      <c r="G8" s="4">
        <v>25</v>
      </c>
      <c r="H8" s="23">
        <v>4575</v>
      </c>
      <c r="I8" s="4">
        <v>91.5</v>
      </c>
      <c r="J8" s="4">
        <v>22.88</v>
      </c>
      <c r="K8" s="4">
        <f t="shared" si="0"/>
        <v>539.3</v>
      </c>
      <c r="L8" s="4">
        <f t="shared" si="1"/>
        <v>3460.7</v>
      </c>
      <c r="M8" s="4"/>
      <c r="N8" s="4"/>
      <c r="O8" s="4"/>
      <c r="P8" s="14" t="s">
        <v>31</v>
      </c>
    </row>
    <row r="9" customFormat="1" ht="20" customHeight="1" spans="1:16">
      <c r="A9" s="4">
        <v>7</v>
      </c>
      <c r="B9" s="22" t="s">
        <v>32</v>
      </c>
      <c r="C9" s="4" t="s">
        <v>33</v>
      </c>
      <c r="D9" s="4">
        <v>3900</v>
      </c>
      <c r="E9" s="4">
        <v>4999</v>
      </c>
      <c r="F9" s="4">
        <v>399.92</v>
      </c>
      <c r="G9" s="4">
        <v>25</v>
      </c>
      <c r="H9" s="23">
        <v>4575</v>
      </c>
      <c r="I9" s="4">
        <v>91.5</v>
      </c>
      <c r="J9" s="4">
        <v>22.88</v>
      </c>
      <c r="K9" s="4">
        <f t="shared" si="0"/>
        <v>539.3</v>
      </c>
      <c r="L9" s="4">
        <f t="shared" si="1"/>
        <v>3360.7</v>
      </c>
      <c r="M9" s="4"/>
      <c r="N9" s="4"/>
      <c r="O9" s="4"/>
      <c r="P9" s="14"/>
    </row>
    <row r="10" ht="20" customHeight="1" spans="1:16">
      <c r="A10" s="11" t="s">
        <v>34</v>
      </c>
      <c r="B10" s="25"/>
      <c r="C10" s="12"/>
      <c r="D10" s="4">
        <f>SUM(D3:D9)</f>
        <v>29500</v>
      </c>
      <c r="E10" s="4">
        <f t="shared" ref="E10:M10" si="2">SUM(E3:E9)</f>
        <v>29994</v>
      </c>
      <c r="F10" s="4">
        <f t="shared" si="2"/>
        <v>2399.52</v>
      </c>
      <c r="G10" s="4">
        <f t="shared" si="2"/>
        <v>150</v>
      </c>
      <c r="H10" s="4">
        <f t="shared" si="2"/>
        <v>27900</v>
      </c>
      <c r="I10" s="4">
        <f t="shared" si="2"/>
        <v>558</v>
      </c>
      <c r="J10" s="4">
        <f t="shared" si="2"/>
        <v>139.52</v>
      </c>
      <c r="K10" s="4">
        <f t="shared" si="2"/>
        <v>3247.04</v>
      </c>
      <c r="L10" s="4">
        <f t="shared" si="2"/>
        <v>26252.96</v>
      </c>
      <c r="M10" s="4"/>
      <c r="N10" s="4"/>
      <c r="O10" s="4"/>
      <c r="P10" s="16"/>
    </row>
  </sheetData>
  <mergeCells count="2">
    <mergeCell ref="A1:P1"/>
    <mergeCell ref="A10:C1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G17" sqref="G17"/>
    </sheetView>
  </sheetViews>
  <sheetFormatPr defaultColWidth="10" defaultRowHeight="14.4"/>
  <cols>
    <col min="1" max="1" width="6.62962962962963" customWidth="1"/>
    <col min="2" max="2" width="16.8796296296296" customWidth="1"/>
    <col min="3" max="3" width="11.1296296296296" customWidth="1"/>
    <col min="4" max="4" width="9" style="2" customWidth="1"/>
    <col min="5" max="5" width="7.87962962962963" style="2" customWidth="1"/>
    <col min="6" max="6" width="8" style="2" customWidth="1"/>
    <col min="7" max="7" width="8.25" style="2" customWidth="1"/>
    <col min="8" max="8" width="10.25" style="2" customWidth="1"/>
    <col min="9" max="9" width="10.75" customWidth="1"/>
    <col min="10" max="10" width="42.5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</v>
      </c>
      <c r="C2" s="4" t="s">
        <v>3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15</v>
      </c>
    </row>
    <row r="3" ht="20" customHeight="1" spans="1:10">
      <c r="A3" s="4">
        <v>1</v>
      </c>
      <c r="B3" s="4" t="s">
        <v>16</v>
      </c>
      <c r="C3" s="4" t="s">
        <v>17</v>
      </c>
      <c r="D3" s="4">
        <f>E3+F3+G3+H3</f>
        <v>4900</v>
      </c>
      <c r="E3" s="4">
        <v>3600</v>
      </c>
      <c r="F3" s="4">
        <v>300</v>
      </c>
      <c r="G3" s="4">
        <v>200</v>
      </c>
      <c r="H3" s="4">
        <v>800</v>
      </c>
      <c r="I3" s="6" t="s">
        <v>48</v>
      </c>
      <c r="J3" s="13" t="s">
        <v>18</v>
      </c>
    </row>
    <row r="4" ht="20" customHeight="1" spans="1:10">
      <c r="A4" s="4">
        <v>2</v>
      </c>
      <c r="B4" s="4" t="s">
        <v>19</v>
      </c>
      <c r="C4" s="4" t="s">
        <v>17</v>
      </c>
      <c r="D4" s="4">
        <f t="shared" ref="D4:D9" si="0">E4+F4+G4+H4</f>
        <v>4700</v>
      </c>
      <c r="E4" s="4">
        <v>3600</v>
      </c>
      <c r="F4" s="4">
        <v>300</v>
      </c>
      <c r="G4" s="4"/>
      <c r="H4" s="4">
        <v>800</v>
      </c>
      <c r="I4" s="6" t="s">
        <v>48</v>
      </c>
      <c r="J4" s="13" t="s">
        <v>20</v>
      </c>
    </row>
    <row r="5" ht="20" customHeight="1" spans="1:10">
      <c r="A5" s="4">
        <v>3</v>
      </c>
      <c r="B5" s="4" t="s">
        <v>21</v>
      </c>
      <c r="C5" s="4" t="s">
        <v>22</v>
      </c>
      <c r="D5" s="4">
        <f t="shared" si="0"/>
        <v>4500</v>
      </c>
      <c r="E5" s="4">
        <v>3600</v>
      </c>
      <c r="F5" s="4">
        <v>300</v>
      </c>
      <c r="G5" s="4"/>
      <c r="H5" s="4">
        <v>600</v>
      </c>
      <c r="I5" s="6" t="s">
        <v>48</v>
      </c>
      <c r="J5" s="14" t="s">
        <v>23</v>
      </c>
    </row>
    <row r="6" ht="20" customHeight="1" spans="1:10">
      <c r="A6" s="4">
        <v>4</v>
      </c>
      <c r="B6" s="5" t="s">
        <v>24</v>
      </c>
      <c r="C6" s="4" t="s">
        <v>22</v>
      </c>
      <c r="D6" s="4">
        <f t="shared" si="0"/>
        <v>4300</v>
      </c>
      <c r="E6" s="6">
        <v>3600</v>
      </c>
      <c r="F6" s="6">
        <v>300</v>
      </c>
      <c r="G6" s="6"/>
      <c r="H6" s="6">
        <v>400</v>
      </c>
      <c r="I6" s="6" t="s">
        <v>48</v>
      </c>
      <c r="J6" s="14" t="s">
        <v>25</v>
      </c>
    </row>
    <row r="7" s="1" customFormat="1" ht="20" customHeight="1" spans="1:10">
      <c r="A7" s="4">
        <v>5</v>
      </c>
      <c r="B7" s="7" t="s">
        <v>26</v>
      </c>
      <c r="C7" s="8" t="s">
        <v>27</v>
      </c>
      <c r="D7" s="4">
        <f t="shared" si="0"/>
        <v>3200</v>
      </c>
      <c r="E7" s="8">
        <v>2900</v>
      </c>
      <c r="F7" s="8">
        <v>300</v>
      </c>
      <c r="G7" s="8"/>
      <c r="H7" s="8"/>
      <c r="I7" s="8" t="s">
        <v>48</v>
      </c>
      <c r="J7" s="15" t="s">
        <v>28</v>
      </c>
    </row>
    <row r="8" customFormat="1" ht="20" customHeight="1" spans="1:10">
      <c r="A8" s="4">
        <v>6</v>
      </c>
      <c r="B8" s="9" t="s">
        <v>29</v>
      </c>
      <c r="C8" s="4" t="s">
        <v>30</v>
      </c>
      <c r="D8" s="4">
        <f t="shared" si="0"/>
        <v>4000</v>
      </c>
      <c r="E8" s="10">
        <v>3700</v>
      </c>
      <c r="F8" s="10">
        <v>300</v>
      </c>
      <c r="G8" s="4"/>
      <c r="H8" s="6"/>
      <c r="I8" s="6" t="s">
        <v>48</v>
      </c>
      <c r="J8" s="14" t="s">
        <v>31</v>
      </c>
    </row>
    <row r="9" customFormat="1" ht="20" customHeight="1" spans="1:10">
      <c r="A9" s="4">
        <v>7</v>
      </c>
      <c r="B9" s="9" t="s">
        <v>32</v>
      </c>
      <c r="C9" s="4" t="s">
        <v>33</v>
      </c>
      <c r="D9" s="4">
        <f t="shared" si="0"/>
        <v>3900</v>
      </c>
      <c r="E9" s="10">
        <v>3600</v>
      </c>
      <c r="F9" s="10">
        <v>300</v>
      </c>
      <c r="G9" s="4"/>
      <c r="H9" s="6"/>
      <c r="I9" s="6" t="s">
        <v>48</v>
      </c>
      <c r="J9" s="14"/>
    </row>
    <row r="10" ht="20" customHeight="1" spans="1:10">
      <c r="A10" s="11" t="s">
        <v>34</v>
      </c>
      <c r="B10" s="12"/>
      <c r="C10" s="4"/>
      <c r="D10" s="4">
        <f t="shared" ref="D10:H10" si="1">SUM(D3:D9)</f>
        <v>29500</v>
      </c>
      <c r="E10" s="4">
        <f t="shared" si="1"/>
        <v>24600</v>
      </c>
      <c r="F10" s="4">
        <f t="shared" si="1"/>
        <v>2100</v>
      </c>
      <c r="G10" s="4">
        <f t="shared" si="1"/>
        <v>200</v>
      </c>
      <c r="H10" s="4">
        <f t="shared" si="1"/>
        <v>2600</v>
      </c>
      <c r="I10" s="4"/>
      <c r="J10" s="16"/>
    </row>
  </sheetData>
  <mergeCells count="2">
    <mergeCell ref="A1:J1"/>
    <mergeCell ref="A10:B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2024年9月工资结算表</vt:lpstr>
      <vt:lpstr>2024年9月工资发放表</vt:lpstr>
      <vt:lpstr>2024年9月原始工资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WYF</dc:creator>
  <cp:lastModifiedBy>雨沐</cp:lastModifiedBy>
  <dcterms:created xsi:type="dcterms:W3CDTF">2022-05-07T07:02:00Z</dcterms:created>
  <dcterms:modified xsi:type="dcterms:W3CDTF">2024-10-16T05:48:00Z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69A9784148BB406D819DE850C2640C6B_13</vt:lpwstr>
  </property>
  <property fmtid="{D5CDD505-2E9C-101B-9397-08002B2CF9AE}" pid="3" name="KSOProductBuildVer">
    <vt:lpwstr>2052-12.1.0.15990</vt:lpwstr>
  </property>
</Properties>
</file>