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1"/>
  </bookViews>
  <sheets>
    <sheet name="2024年9月工资结算表1" sheetId="3" r:id="rId1"/>
    <sheet name="2024年9月工资发放表" sheetId="2" r:id="rId2"/>
    <sheet name="2024年9月工资原始表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<sst xmlns="http://schemas.openxmlformats.org/spreadsheetml/2006/main" count="298" uniqueCount="79">
  <si>
    <t>2024年9月份后勤服务中心南昌路校区外聘人员考核说明表（1值班）</t>
  </si>
  <si>
    <t>序号</t>
  </si>
  <si>
    <t>姓名</t>
  </si>
  <si>
    <t>岗位</t>
  </si>
  <si>
    <t>工资标准</t>
  </si>
  <si>
    <t>社保基数</t>
  </si>
  <si>
    <t>单位养老</t>
  </si>
  <si>
    <t>单位失业</t>
  </si>
  <si>
    <t>单位工伤1.3%</t>
  </si>
  <si>
    <t>医保基数</t>
  </si>
  <si>
    <t>单位基本医疗</t>
  </si>
  <si>
    <t>单位长护险</t>
  </si>
  <si>
    <t>单位缴纳社保合计金额</t>
  </si>
  <si>
    <t>管理费</t>
  </si>
  <si>
    <t>结算合计金额</t>
  </si>
  <si>
    <t>备注</t>
  </si>
  <si>
    <t>孙亮</t>
  </si>
  <si>
    <t>行政楼门卫</t>
  </si>
  <si>
    <t>8月1日入职</t>
  </si>
  <si>
    <t>于风花</t>
  </si>
  <si>
    <t>教学楼门卫</t>
  </si>
  <si>
    <t>阿孜古力·苏拉依曼</t>
  </si>
  <si>
    <t>于翠萍</t>
  </si>
  <si>
    <t>1号楼门卫</t>
  </si>
  <si>
    <t>祖丽披牙·帕尔哈提</t>
  </si>
  <si>
    <t>哈提曼·努尔</t>
  </si>
  <si>
    <t>刘小蕾</t>
  </si>
  <si>
    <t>阿衣努尔·艾买提</t>
  </si>
  <si>
    <t>3号楼门卫</t>
  </si>
  <si>
    <t>姚凤</t>
  </si>
  <si>
    <t>孙瑛</t>
  </si>
  <si>
    <t>4号楼门卫</t>
  </si>
  <si>
    <t>任玉荣</t>
  </si>
  <si>
    <t>米热古丽·阿不都热合买提</t>
  </si>
  <si>
    <t>5号楼门卫</t>
  </si>
  <si>
    <t>古海尔班努·阿布拉江</t>
  </si>
  <si>
    <t>小计</t>
  </si>
  <si>
    <t>2024年9月份后勤服务中心南昌路校区外聘人员考核说明表（2保洁）</t>
  </si>
  <si>
    <t>张玉粉</t>
  </si>
  <si>
    <t>行政楼保洁</t>
  </si>
  <si>
    <t>雷金红</t>
  </si>
  <si>
    <t>帕提古丽·艾拜都拉</t>
  </si>
  <si>
    <t>教学楼保洁</t>
  </si>
  <si>
    <t>李燕</t>
  </si>
  <si>
    <t>卜麦尔亚木·阿卜拉则</t>
  </si>
  <si>
    <t>实验楼保洁</t>
  </si>
  <si>
    <t>茹鲜古力·拜合提</t>
  </si>
  <si>
    <t>1号楼保洁</t>
  </si>
  <si>
    <t>努尔曼古丽·克热木</t>
  </si>
  <si>
    <t>帕提古丽·吾守尔</t>
  </si>
  <si>
    <t>张勤</t>
  </si>
  <si>
    <t>3号楼保洁</t>
  </si>
  <si>
    <t>刘金华</t>
  </si>
  <si>
    <t>4号楼保洁</t>
  </si>
  <si>
    <t>蒋利萍</t>
  </si>
  <si>
    <t>5号楼保洁</t>
  </si>
  <si>
    <t>汪凤喜</t>
  </si>
  <si>
    <t>绿化保洁</t>
  </si>
  <si>
    <t>艾来提江·热合曼江</t>
  </si>
  <si>
    <t>阿力木江·麦麦提热依木</t>
  </si>
  <si>
    <t>外保洁</t>
  </si>
  <si>
    <t>表1+表2合计</t>
  </si>
  <si>
    <t>个人养老</t>
  </si>
  <si>
    <t>个人失业</t>
  </si>
  <si>
    <t>医疗基数</t>
  </si>
  <si>
    <t>个人基本医疗</t>
  </si>
  <si>
    <t>个人大额医疗费</t>
  </si>
  <si>
    <t>个人社保医疗扣款合计金额</t>
  </si>
  <si>
    <t>实发工资</t>
  </si>
  <si>
    <t>2024年8月份后勤服务中心南昌路校区外聘人员考核说明表（1值班）</t>
  </si>
  <si>
    <t>工资/元</t>
  </si>
  <si>
    <t>基本工资</t>
  </si>
  <si>
    <t>绩效工资</t>
  </si>
  <si>
    <t>带班费</t>
  </si>
  <si>
    <t>其他费用</t>
  </si>
  <si>
    <t>绩效考核</t>
  </si>
  <si>
    <t>合格</t>
  </si>
  <si>
    <t>2024年8月份后勤服务中心南昌路校区外聘人员考核说明表（2保洁）</t>
  </si>
  <si>
    <t>蒋丽萍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</si>
</sst>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b/>
      <sz val="12"/>
      <color indexed="8"/>
      <name val="宋体"/>
      <charset val="134"/>
    </font>
    <font>
      <b/>
      <sz val="7"/>
      <color indexed="8"/>
      <name val="宋体"/>
      <charset val="134"/>
    </font>
    <font>
      <sz val="7"/>
      <color indexed="8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>
      <alignment vertical="center"/>
    </xf>
    <xf numFmtId="0" fontId="8" fillId="0" borderId="1" xfId="0" applyNumberFormat="1" applyFont="1" applyFill="1" applyBorder="1">
      <alignment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>
      <alignment vertical="center"/>
    </xf>
    <xf numFmtId="0" fontId="11" fillId="0" borderId="1" xfId="0" applyNumberFormat="1" applyFont="1" applyFill="1" applyBorder="1">
      <alignment vertical="center"/>
    </xf>
    <xf numFmtId="0" fontId="0" fillId="0" borderId="0" xfId="0" applyAlignment="1">
      <alignment vertical="center" wrapText="1"/>
    </xf>
    <xf numFmtId="0" fontId="12" fillId="0" borderId="0" xfId="0" applyFont="1">
      <alignment vertical="center"/>
    </xf>
    <xf numFmtId="0" fontId="8" fillId="0" borderId="0" xfId="0" applyFo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opLeftCell="A24" workbookViewId="0">
      <selection activeCell="N37" sqref="N37"/>
    </sheetView>
  </sheetViews>
  <sheetFormatPr defaultColWidth="10" defaultRowHeight="14.4"/>
  <cols>
    <col min="1" max="1" width="10.75" customWidth="1"/>
    <col min="2" max="2" width="26.5" customWidth="1"/>
    <col min="3" max="3" width="15.8796296296296" customWidth="1"/>
    <col min="4" max="14" width="10.7777777777778" customWidth="1"/>
    <col min="15" max="15" width="13.3796296296296" customWidth="1"/>
  </cols>
  <sheetData>
    <row r="1" ht="4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30" customFormat="1" ht="37" customHeight="1" spans="1:15">
      <c r="A2" s="33" t="s">
        <v>1</v>
      </c>
      <c r="B2" s="33" t="s">
        <v>2</v>
      </c>
      <c r="C2" s="33" t="s">
        <v>3</v>
      </c>
      <c r="D2" s="33" t="s">
        <v>4</v>
      </c>
      <c r="E2" s="49" t="s">
        <v>5</v>
      </c>
      <c r="F2" s="33" t="s">
        <v>6</v>
      </c>
      <c r="G2" s="33" t="s">
        <v>7</v>
      </c>
      <c r="H2" s="33" t="s">
        <v>8</v>
      </c>
      <c r="I2" s="49" t="s">
        <v>9</v>
      </c>
      <c r="J2" s="33" t="s">
        <v>10</v>
      </c>
      <c r="K2" s="33" t="s">
        <v>11</v>
      </c>
      <c r="L2" s="33" t="s">
        <v>12</v>
      </c>
      <c r="M2" s="33" t="s">
        <v>13</v>
      </c>
      <c r="N2" s="33" t="s">
        <v>14</v>
      </c>
      <c r="O2" s="33" t="s">
        <v>15</v>
      </c>
    </row>
    <row r="3" ht="20" customHeight="1" spans="1:15">
      <c r="A3" s="4">
        <v>1</v>
      </c>
      <c r="B3" s="5" t="s">
        <v>16</v>
      </c>
      <c r="C3" s="4" t="s">
        <v>17</v>
      </c>
      <c r="D3" s="4">
        <v>2500</v>
      </c>
      <c r="E3" s="4">
        <v>4999</v>
      </c>
      <c r="F3" s="4">
        <v>799.84</v>
      </c>
      <c r="G3" s="4">
        <v>25</v>
      </c>
      <c r="H3" s="4">
        <v>64.99</v>
      </c>
      <c r="I3" s="4">
        <v>4575</v>
      </c>
      <c r="J3" s="4">
        <v>375.15</v>
      </c>
      <c r="K3" s="4">
        <v>4.58</v>
      </c>
      <c r="L3" s="4">
        <f>F3+G3+H3+J3+K3</f>
        <v>1269.56</v>
      </c>
      <c r="M3" s="4">
        <v>88</v>
      </c>
      <c r="N3" s="4">
        <f>D3+L3+M3</f>
        <v>3857.56</v>
      </c>
      <c r="O3" s="23" t="s">
        <v>18</v>
      </c>
    </row>
    <row r="4" ht="20" customHeight="1" spans="1:15">
      <c r="A4" s="4">
        <v>2</v>
      </c>
      <c r="B4" s="5" t="s">
        <v>19</v>
      </c>
      <c r="C4" s="4" t="s">
        <v>20</v>
      </c>
      <c r="D4" s="4">
        <v>2500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f t="shared" ref="L4:L16" si="0">F4+G4+H4+J4+K4</f>
        <v>0</v>
      </c>
      <c r="M4" s="4">
        <v>88</v>
      </c>
      <c r="N4" s="4">
        <f t="shared" ref="N4:N15" si="1">D4+L4+M4</f>
        <v>2588</v>
      </c>
      <c r="O4" s="24"/>
    </row>
    <row r="5" ht="20" customHeight="1" spans="1:15">
      <c r="A5" s="4">
        <v>3</v>
      </c>
      <c r="B5" s="5" t="s">
        <v>21</v>
      </c>
      <c r="C5" s="4" t="s">
        <v>20</v>
      </c>
      <c r="D5" s="4">
        <v>2500</v>
      </c>
      <c r="E5" s="4">
        <v>4999</v>
      </c>
      <c r="F5" s="4">
        <v>799.84</v>
      </c>
      <c r="G5" s="4">
        <v>25</v>
      </c>
      <c r="H5" s="4">
        <v>64.99</v>
      </c>
      <c r="I5" s="4">
        <v>4575</v>
      </c>
      <c r="J5" s="4">
        <v>375.15</v>
      </c>
      <c r="K5" s="4">
        <v>4.58</v>
      </c>
      <c r="L5" s="4">
        <f t="shared" si="0"/>
        <v>1269.56</v>
      </c>
      <c r="M5" s="4">
        <v>88</v>
      </c>
      <c r="N5" s="4">
        <f t="shared" si="1"/>
        <v>3857.56</v>
      </c>
      <c r="O5" s="23" t="s">
        <v>18</v>
      </c>
    </row>
    <row r="6" ht="20" customHeight="1" spans="1:15">
      <c r="A6" s="4">
        <v>4</v>
      </c>
      <c r="B6" s="5" t="s">
        <v>22</v>
      </c>
      <c r="C6" s="4" t="s">
        <v>23</v>
      </c>
      <c r="D6" s="4">
        <v>2500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f t="shared" si="0"/>
        <v>0</v>
      </c>
      <c r="M6" s="4">
        <v>88</v>
      </c>
      <c r="N6" s="4">
        <f t="shared" si="1"/>
        <v>2588</v>
      </c>
      <c r="O6" s="24"/>
    </row>
    <row r="7" ht="20" customHeight="1" spans="1:15">
      <c r="A7" s="4">
        <v>5</v>
      </c>
      <c r="B7" s="5" t="s">
        <v>24</v>
      </c>
      <c r="C7" s="4" t="s">
        <v>23</v>
      </c>
      <c r="D7" s="4">
        <v>2500</v>
      </c>
      <c r="E7" s="4">
        <v>4999</v>
      </c>
      <c r="F7" s="4">
        <v>799.84</v>
      </c>
      <c r="G7" s="4">
        <v>25</v>
      </c>
      <c r="H7" s="4">
        <v>64.99</v>
      </c>
      <c r="I7" s="4">
        <v>4575</v>
      </c>
      <c r="J7" s="4">
        <v>375.15</v>
      </c>
      <c r="K7" s="4">
        <v>4.58</v>
      </c>
      <c r="L7" s="4">
        <f t="shared" si="0"/>
        <v>1269.56</v>
      </c>
      <c r="M7" s="4">
        <v>88</v>
      </c>
      <c r="N7" s="4">
        <f t="shared" si="1"/>
        <v>3857.56</v>
      </c>
      <c r="O7" s="23" t="s">
        <v>18</v>
      </c>
    </row>
    <row r="8" ht="20" customHeight="1" spans="1:15">
      <c r="A8" s="4">
        <v>6</v>
      </c>
      <c r="B8" s="5" t="s">
        <v>25</v>
      </c>
      <c r="C8" s="4" t="s">
        <v>23</v>
      </c>
      <c r="D8" s="4">
        <v>2500</v>
      </c>
      <c r="E8" s="4">
        <v>4999</v>
      </c>
      <c r="F8" s="4">
        <v>799.84</v>
      </c>
      <c r="G8" s="4">
        <v>25</v>
      </c>
      <c r="H8" s="4">
        <v>64.99</v>
      </c>
      <c r="I8" s="4">
        <v>4575</v>
      </c>
      <c r="J8" s="4">
        <v>375.15</v>
      </c>
      <c r="K8" s="4">
        <v>4.58</v>
      </c>
      <c r="L8" s="4">
        <f t="shared" si="0"/>
        <v>1269.56</v>
      </c>
      <c r="M8" s="4">
        <v>88</v>
      </c>
      <c r="N8" s="4">
        <f t="shared" si="1"/>
        <v>3857.56</v>
      </c>
      <c r="O8" s="24"/>
    </row>
    <row r="9" ht="20" customHeight="1" spans="1:15">
      <c r="A9" s="4">
        <v>7</v>
      </c>
      <c r="B9" s="5" t="s">
        <v>26</v>
      </c>
      <c r="C9" s="4" t="s">
        <v>23</v>
      </c>
      <c r="D9" s="4">
        <v>2500</v>
      </c>
      <c r="E9" s="4">
        <v>4999</v>
      </c>
      <c r="F9" s="4">
        <v>799.84</v>
      </c>
      <c r="G9" s="4">
        <v>25</v>
      </c>
      <c r="H9" s="4">
        <v>64.99</v>
      </c>
      <c r="I9" s="4">
        <v>4575</v>
      </c>
      <c r="J9" s="4">
        <v>375.15</v>
      </c>
      <c r="K9" s="4">
        <v>4.58</v>
      </c>
      <c r="L9" s="4">
        <f t="shared" si="0"/>
        <v>1269.56</v>
      </c>
      <c r="M9" s="4">
        <v>88</v>
      </c>
      <c r="N9" s="4">
        <f t="shared" si="1"/>
        <v>3857.56</v>
      </c>
      <c r="O9" s="24"/>
    </row>
    <row r="10" ht="20" customHeight="1" spans="1:15">
      <c r="A10" s="4">
        <v>8</v>
      </c>
      <c r="B10" s="5" t="s">
        <v>27</v>
      </c>
      <c r="C10" s="4" t="s">
        <v>28</v>
      </c>
      <c r="D10" s="4">
        <v>2500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f t="shared" si="0"/>
        <v>0</v>
      </c>
      <c r="M10" s="4">
        <v>88</v>
      </c>
      <c r="N10" s="4">
        <f t="shared" si="1"/>
        <v>2588</v>
      </c>
      <c r="O10" s="24"/>
    </row>
    <row r="11" ht="20" customHeight="1" spans="1:15">
      <c r="A11" s="4">
        <v>9</v>
      </c>
      <c r="B11" s="5" t="s">
        <v>29</v>
      </c>
      <c r="C11" s="4" t="s">
        <v>28</v>
      </c>
      <c r="D11" s="4">
        <v>2500</v>
      </c>
      <c r="E11" s="4">
        <v>4999</v>
      </c>
      <c r="F11" s="4">
        <v>799.84</v>
      </c>
      <c r="G11" s="4">
        <v>25</v>
      </c>
      <c r="H11" s="4">
        <v>64.99</v>
      </c>
      <c r="I11" s="4">
        <v>4575</v>
      </c>
      <c r="J11" s="4">
        <v>375.15</v>
      </c>
      <c r="K11" s="4">
        <v>4.58</v>
      </c>
      <c r="L11" s="4">
        <f t="shared" si="0"/>
        <v>1269.56</v>
      </c>
      <c r="M11" s="4">
        <v>88</v>
      </c>
      <c r="N11" s="4">
        <f t="shared" si="1"/>
        <v>3857.56</v>
      </c>
      <c r="O11" s="24"/>
    </row>
    <row r="12" ht="20" customHeight="1" spans="1:15">
      <c r="A12" s="4">
        <v>10</v>
      </c>
      <c r="B12" s="5" t="s">
        <v>30</v>
      </c>
      <c r="C12" s="4" t="s">
        <v>31</v>
      </c>
      <c r="D12" s="4">
        <v>2500</v>
      </c>
      <c r="E12" s="4">
        <v>4999</v>
      </c>
      <c r="F12" s="4">
        <v>799.84</v>
      </c>
      <c r="G12" s="4">
        <v>25</v>
      </c>
      <c r="H12" s="4">
        <v>64.99</v>
      </c>
      <c r="I12" s="4">
        <v>4575</v>
      </c>
      <c r="J12" s="4">
        <v>375.15</v>
      </c>
      <c r="K12" s="4">
        <v>4.58</v>
      </c>
      <c r="L12" s="4">
        <f t="shared" si="0"/>
        <v>1269.56</v>
      </c>
      <c r="M12" s="4">
        <v>88</v>
      </c>
      <c r="N12" s="4">
        <f t="shared" si="1"/>
        <v>3857.56</v>
      </c>
      <c r="O12" s="23" t="s">
        <v>18</v>
      </c>
    </row>
    <row r="13" ht="20" customHeight="1" spans="1:15">
      <c r="A13" s="4">
        <v>11</v>
      </c>
      <c r="B13" s="5" t="s">
        <v>32</v>
      </c>
      <c r="C13" s="4" t="s">
        <v>31</v>
      </c>
      <c r="D13" s="4">
        <v>2700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f t="shared" si="0"/>
        <v>0</v>
      </c>
      <c r="M13" s="4">
        <v>88</v>
      </c>
      <c r="N13" s="4">
        <f t="shared" si="1"/>
        <v>2788</v>
      </c>
      <c r="O13" s="24"/>
    </row>
    <row r="14" ht="20" customHeight="1" spans="1:15">
      <c r="A14" s="4">
        <v>12</v>
      </c>
      <c r="B14" s="5" t="s">
        <v>33</v>
      </c>
      <c r="C14" s="4" t="s">
        <v>34</v>
      </c>
      <c r="D14" s="4">
        <v>2500</v>
      </c>
      <c r="E14" s="4">
        <v>4999</v>
      </c>
      <c r="F14" s="4">
        <v>799.84</v>
      </c>
      <c r="G14" s="4">
        <v>25</v>
      </c>
      <c r="H14" s="4">
        <v>64.99</v>
      </c>
      <c r="I14" s="4">
        <v>4575</v>
      </c>
      <c r="J14" s="4">
        <v>375.15</v>
      </c>
      <c r="K14" s="4">
        <v>4.58</v>
      </c>
      <c r="L14" s="4">
        <f t="shared" si="0"/>
        <v>1269.56</v>
      </c>
      <c r="M14" s="4">
        <v>88</v>
      </c>
      <c r="N14" s="4">
        <f t="shared" si="1"/>
        <v>3857.56</v>
      </c>
      <c r="O14" s="24"/>
    </row>
    <row r="15" ht="20" customHeight="1" spans="1:15">
      <c r="A15" s="4">
        <v>13</v>
      </c>
      <c r="B15" s="5" t="s">
        <v>35</v>
      </c>
      <c r="C15" s="4" t="s">
        <v>34</v>
      </c>
      <c r="D15" s="4">
        <v>2500</v>
      </c>
      <c r="E15" s="4">
        <v>4999</v>
      </c>
      <c r="F15" s="4">
        <v>799.84</v>
      </c>
      <c r="G15" s="4">
        <v>25</v>
      </c>
      <c r="H15" s="4">
        <v>64.99</v>
      </c>
      <c r="I15" s="4">
        <v>4575</v>
      </c>
      <c r="J15" s="4">
        <v>375.15</v>
      </c>
      <c r="K15" s="4">
        <v>4.58</v>
      </c>
      <c r="L15" s="4">
        <f t="shared" si="0"/>
        <v>1269.56</v>
      </c>
      <c r="M15" s="4">
        <v>88</v>
      </c>
      <c r="N15" s="4">
        <f t="shared" si="1"/>
        <v>3857.56</v>
      </c>
      <c r="O15" s="24"/>
    </row>
    <row r="16" s="46" customFormat="1" ht="30" customHeight="1" spans="1:15">
      <c r="A16" s="25" t="s">
        <v>36</v>
      </c>
      <c r="B16" s="25"/>
      <c r="C16" s="25"/>
      <c r="D16" s="25">
        <f>SUM(D3:D15)</f>
        <v>32700</v>
      </c>
      <c r="E16" s="25">
        <f t="shared" ref="E16:N16" si="2">SUM(E3:E15)</f>
        <v>44991</v>
      </c>
      <c r="F16" s="25">
        <f t="shared" si="2"/>
        <v>7198.56</v>
      </c>
      <c r="G16" s="25">
        <f t="shared" si="2"/>
        <v>225</v>
      </c>
      <c r="H16" s="25">
        <f t="shared" si="2"/>
        <v>584.91</v>
      </c>
      <c r="I16" s="25">
        <f t="shared" si="2"/>
        <v>41175</v>
      </c>
      <c r="J16" s="25">
        <f t="shared" si="2"/>
        <v>3376.35</v>
      </c>
      <c r="K16" s="25">
        <f t="shared" si="2"/>
        <v>41.22</v>
      </c>
      <c r="L16" s="25">
        <f t="shared" si="2"/>
        <v>11426.04</v>
      </c>
      <c r="M16" s="25">
        <f t="shared" si="2"/>
        <v>1144</v>
      </c>
      <c r="N16" s="25">
        <f t="shared" si="2"/>
        <v>45270.04</v>
      </c>
      <c r="O16" s="25"/>
    </row>
    <row r="17" s="47" customFormat="1" ht="30" customHeight="1" spans="1:15">
      <c r="A17" s="3"/>
      <c r="B17" s="3"/>
      <c r="C17" s="3"/>
      <c r="D17" s="11"/>
      <c r="E17" s="11"/>
      <c r="F17" s="11"/>
      <c r="G17" s="11"/>
      <c r="H17" s="11"/>
      <c r="I17" s="11"/>
      <c r="J17" s="11"/>
      <c r="K17" s="11"/>
      <c r="L17" s="4"/>
      <c r="M17" s="11"/>
      <c r="N17" s="4"/>
      <c r="O17" s="26"/>
    </row>
    <row r="18" s="47" customFormat="1" ht="30" customHeight="1" spans="1:15">
      <c r="A18" s="13"/>
      <c r="B18" s="13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28"/>
    </row>
    <row r="19" s="47" customFormat="1" ht="30" customHeight="1" spans="1:15">
      <c r="A19" s="13"/>
      <c r="B19" s="13"/>
      <c r="C19" s="13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28"/>
    </row>
    <row r="20" s="47" customFormat="1" ht="30" customHeight="1" spans="1:15">
      <c r="A20" s="13"/>
      <c r="B20" s="13"/>
      <c r="C20" s="13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28"/>
    </row>
    <row r="21" s="47" customFormat="1" ht="40" customHeight="1" spans="1:15">
      <c r="A21" s="2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="30" customFormat="1" ht="45" customHeight="1" spans="1:15">
      <c r="A22" s="33" t="s">
        <v>1</v>
      </c>
      <c r="B22" s="33" t="s">
        <v>2</v>
      </c>
      <c r="C22" s="33" t="s">
        <v>3</v>
      </c>
      <c r="D22" s="33" t="s">
        <v>4</v>
      </c>
      <c r="E22" s="49" t="s">
        <v>5</v>
      </c>
      <c r="F22" s="33" t="s">
        <v>6</v>
      </c>
      <c r="G22" s="33" t="s">
        <v>7</v>
      </c>
      <c r="H22" s="33" t="s">
        <v>8</v>
      </c>
      <c r="I22" s="49" t="s">
        <v>9</v>
      </c>
      <c r="J22" s="33" t="s">
        <v>10</v>
      </c>
      <c r="K22" s="33" t="s">
        <v>11</v>
      </c>
      <c r="L22" s="33" t="s">
        <v>12</v>
      </c>
      <c r="M22" s="33" t="s">
        <v>13</v>
      </c>
      <c r="N22" s="33" t="s">
        <v>14</v>
      </c>
      <c r="O22" s="33" t="s">
        <v>15</v>
      </c>
    </row>
    <row r="23" ht="20" customHeight="1" spans="1:15">
      <c r="A23" s="4">
        <v>1</v>
      </c>
      <c r="B23" s="16" t="s">
        <v>38</v>
      </c>
      <c r="C23" s="4" t="s">
        <v>39</v>
      </c>
      <c r="D23" s="4">
        <v>2500</v>
      </c>
      <c r="E23" s="4">
        <v>4999</v>
      </c>
      <c r="F23" s="4">
        <v>799.84</v>
      </c>
      <c r="G23" s="4">
        <v>25</v>
      </c>
      <c r="H23" s="4">
        <v>64.99</v>
      </c>
      <c r="I23" s="4">
        <v>4575</v>
      </c>
      <c r="J23" s="4">
        <v>375.15</v>
      </c>
      <c r="K23" s="4">
        <v>4.58</v>
      </c>
      <c r="L23" s="4">
        <f t="shared" ref="L23:L38" si="3">F23+G23+H23+J23+K23</f>
        <v>1269.56</v>
      </c>
      <c r="M23" s="4">
        <v>88</v>
      </c>
      <c r="N23" s="4">
        <f>D23+L23+M23</f>
        <v>3857.56</v>
      </c>
      <c r="O23" s="24"/>
    </row>
    <row r="24" ht="20" customHeight="1" spans="1:15">
      <c r="A24" s="4">
        <v>2</v>
      </c>
      <c r="B24" s="5" t="s">
        <v>40</v>
      </c>
      <c r="C24" s="3" t="s">
        <v>39</v>
      </c>
      <c r="D24" s="4">
        <v>2500</v>
      </c>
      <c r="E24" s="4">
        <v>4999</v>
      </c>
      <c r="F24" s="4">
        <v>799.84</v>
      </c>
      <c r="G24" s="4">
        <v>25</v>
      </c>
      <c r="H24" s="4">
        <v>64.99</v>
      </c>
      <c r="I24" s="4">
        <v>4575</v>
      </c>
      <c r="J24" s="4">
        <v>375.15</v>
      </c>
      <c r="K24" s="4">
        <v>4.58</v>
      </c>
      <c r="L24" s="4">
        <f t="shared" si="3"/>
        <v>1269.56</v>
      </c>
      <c r="M24" s="4">
        <v>88</v>
      </c>
      <c r="N24" s="4">
        <f t="shared" ref="N24:N37" si="4">D24+L24+M24</f>
        <v>3857.56</v>
      </c>
      <c r="O24" s="24"/>
    </row>
    <row r="25" ht="20" customHeight="1" spans="1:15">
      <c r="A25" s="4">
        <v>3</v>
      </c>
      <c r="B25" s="16" t="s">
        <v>41</v>
      </c>
      <c r="C25" s="4" t="s">
        <v>42</v>
      </c>
      <c r="D25" s="4">
        <v>2500</v>
      </c>
      <c r="E25" s="4">
        <v>4999</v>
      </c>
      <c r="F25" s="4">
        <v>799.84</v>
      </c>
      <c r="G25" s="4">
        <v>25</v>
      </c>
      <c r="H25" s="4">
        <v>64.99</v>
      </c>
      <c r="I25" s="4">
        <v>4575</v>
      </c>
      <c r="J25" s="4">
        <v>375.15</v>
      </c>
      <c r="K25" s="4">
        <v>4.58</v>
      </c>
      <c r="L25" s="4">
        <f t="shared" si="3"/>
        <v>1269.56</v>
      </c>
      <c r="M25" s="4">
        <v>88</v>
      </c>
      <c r="N25" s="4">
        <f t="shared" si="4"/>
        <v>3857.56</v>
      </c>
      <c r="O25" s="23" t="s">
        <v>18</v>
      </c>
    </row>
    <row r="26" ht="20" customHeight="1" spans="1:15">
      <c r="A26" s="4">
        <v>4</v>
      </c>
      <c r="B26" s="16" t="s">
        <v>43</v>
      </c>
      <c r="C26" s="4" t="s">
        <v>42</v>
      </c>
      <c r="D26" s="4">
        <v>2500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f t="shared" si="3"/>
        <v>0</v>
      </c>
      <c r="M26" s="4">
        <v>88</v>
      </c>
      <c r="N26" s="4">
        <f t="shared" si="4"/>
        <v>2588</v>
      </c>
      <c r="O26" s="24"/>
    </row>
    <row r="27" ht="20" customHeight="1" spans="1:15">
      <c r="A27" s="4">
        <v>5</v>
      </c>
      <c r="B27" s="5" t="s">
        <v>44</v>
      </c>
      <c r="C27" s="4" t="s">
        <v>45</v>
      </c>
      <c r="D27" s="4">
        <v>2500</v>
      </c>
      <c r="E27" s="4">
        <v>4999</v>
      </c>
      <c r="F27" s="4">
        <v>799.84</v>
      </c>
      <c r="G27" s="4">
        <v>25</v>
      </c>
      <c r="H27" s="4">
        <v>64.99</v>
      </c>
      <c r="I27" s="4">
        <v>4575</v>
      </c>
      <c r="J27" s="4">
        <v>375.15</v>
      </c>
      <c r="K27" s="4">
        <v>4.58</v>
      </c>
      <c r="L27" s="4">
        <f t="shared" si="3"/>
        <v>1269.56</v>
      </c>
      <c r="M27" s="4">
        <v>88</v>
      </c>
      <c r="N27" s="4">
        <f t="shared" si="4"/>
        <v>3857.56</v>
      </c>
      <c r="O27" s="24"/>
    </row>
    <row r="28" ht="20" customHeight="1" spans="1:15">
      <c r="A28" s="4">
        <v>6</v>
      </c>
      <c r="B28" s="16" t="s">
        <v>46</v>
      </c>
      <c r="C28" s="3" t="s">
        <v>47</v>
      </c>
      <c r="D28" s="4">
        <v>2500</v>
      </c>
      <c r="E28" s="4">
        <v>4999</v>
      </c>
      <c r="F28" s="4">
        <v>799.84</v>
      </c>
      <c r="G28" s="4">
        <v>25</v>
      </c>
      <c r="H28" s="4">
        <v>64.99</v>
      </c>
      <c r="I28" s="4">
        <v>4575</v>
      </c>
      <c r="J28" s="4">
        <v>375.15</v>
      </c>
      <c r="K28" s="4">
        <v>4.58</v>
      </c>
      <c r="L28" s="4">
        <f t="shared" si="3"/>
        <v>1269.56</v>
      </c>
      <c r="M28" s="4">
        <v>88</v>
      </c>
      <c r="N28" s="4">
        <f t="shared" si="4"/>
        <v>3857.56</v>
      </c>
      <c r="O28" s="24"/>
    </row>
    <row r="29" ht="20" customHeight="1" spans="1:15">
      <c r="A29" s="4">
        <v>7</v>
      </c>
      <c r="B29" s="5" t="s">
        <v>48</v>
      </c>
      <c r="C29" s="3" t="s">
        <v>47</v>
      </c>
      <c r="D29" s="4">
        <v>2500</v>
      </c>
      <c r="E29" s="4">
        <v>4999</v>
      </c>
      <c r="F29" s="4">
        <v>799.84</v>
      </c>
      <c r="G29" s="4">
        <v>25</v>
      </c>
      <c r="H29" s="4">
        <v>64.99</v>
      </c>
      <c r="I29" s="4">
        <v>4575</v>
      </c>
      <c r="J29" s="4">
        <v>375.15</v>
      </c>
      <c r="K29" s="4">
        <v>4.58</v>
      </c>
      <c r="L29" s="4">
        <f t="shared" si="3"/>
        <v>1269.56</v>
      </c>
      <c r="M29" s="4">
        <v>88</v>
      </c>
      <c r="N29" s="4">
        <f t="shared" si="4"/>
        <v>3857.56</v>
      </c>
      <c r="O29" s="24"/>
    </row>
    <row r="30" ht="20" customHeight="1" spans="1:15">
      <c r="A30" s="4">
        <v>8</v>
      </c>
      <c r="B30" s="5" t="s">
        <v>49</v>
      </c>
      <c r="C30" s="3" t="s">
        <v>47</v>
      </c>
      <c r="D30" s="4">
        <v>2500</v>
      </c>
      <c r="E30" s="4">
        <v>4999</v>
      </c>
      <c r="F30" s="4">
        <v>799.84</v>
      </c>
      <c r="G30" s="4">
        <v>25</v>
      </c>
      <c r="H30" s="4">
        <v>64.99</v>
      </c>
      <c r="I30" s="4">
        <v>4575</v>
      </c>
      <c r="J30" s="4">
        <v>375.15</v>
      </c>
      <c r="K30" s="4">
        <v>4.58</v>
      </c>
      <c r="L30" s="4">
        <f t="shared" si="3"/>
        <v>1269.56</v>
      </c>
      <c r="M30" s="4">
        <v>88</v>
      </c>
      <c r="N30" s="4">
        <f t="shared" si="4"/>
        <v>3857.56</v>
      </c>
      <c r="O30" s="24"/>
    </row>
    <row r="31" ht="20" customHeight="1" spans="1:15">
      <c r="A31" s="4">
        <v>9</v>
      </c>
      <c r="B31" s="16" t="s">
        <v>50</v>
      </c>
      <c r="C31" s="3" t="s">
        <v>51</v>
      </c>
      <c r="D31" s="4">
        <v>2500</v>
      </c>
      <c r="E31" s="4">
        <v>4999</v>
      </c>
      <c r="F31" s="4">
        <v>799.84</v>
      </c>
      <c r="G31" s="4">
        <v>25</v>
      </c>
      <c r="H31" s="4">
        <v>64.99</v>
      </c>
      <c r="I31" s="4">
        <v>4575</v>
      </c>
      <c r="J31" s="4">
        <v>375.15</v>
      </c>
      <c r="K31" s="4">
        <v>4.58</v>
      </c>
      <c r="L31" s="4">
        <f t="shared" si="3"/>
        <v>1269.56</v>
      </c>
      <c r="M31" s="4">
        <v>88</v>
      </c>
      <c r="N31" s="4">
        <f t="shared" si="4"/>
        <v>3857.56</v>
      </c>
      <c r="O31" s="24"/>
    </row>
    <row r="32" ht="20" customHeight="1" spans="1:15">
      <c r="A32" s="4">
        <v>10</v>
      </c>
      <c r="B32" s="5" t="s">
        <v>52</v>
      </c>
      <c r="C32" s="3" t="s">
        <v>53</v>
      </c>
      <c r="D32" s="4">
        <v>2700</v>
      </c>
      <c r="E32" s="4">
        <v>4999</v>
      </c>
      <c r="F32" s="4">
        <v>799.84</v>
      </c>
      <c r="G32" s="4">
        <v>25</v>
      </c>
      <c r="H32" s="4">
        <v>64.99</v>
      </c>
      <c r="I32" s="4">
        <v>4575</v>
      </c>
      <c r="J32" s="4">
        <v>375.15</v>
      </c>
      <c r="K32" s="4">
        <v>4.58</v>
      </c>
      <c r="L32" s="4">
        <f t="shared" si="3"/>
        <v>1269.56</v>
      </c>
      <c r="M32" s="4">
        <v>88</v>
      </c>
      <c r="N32" s="4">
        <f t="shared" si="4"/>
        <v>4057.56</v>
      </c>
      <c r="O32" s="24"/>
    </row>
    <row r="33" ht="20" customHeight="1" spans="1:15">
      <c r="A33" s="4">
        <v>11</v>
      </c>
      <c r="B33" s="5" t="s">
        <v>54</v>
      </c>
      <c r="C33" s="3" t="s">
        <v>55</v>
      </c>
      <c r="D33" s="4">
        <v>2500</v>
      </c>
      <c r="E33" s="4">
        <v>4999</v>
      </c>
      <c r="F33" s="4">
        <v>799.84</v>
      </c>
      <c r="G33" s="4">
        <v>25</v>
      </c>
      <c r="H33" s="4">
        <v>64.99</v>
      </c>
      <c r="I33" s="4">
        <v>4575</v>
      </c>
      <c r="J33" s="4">
        <v>375.15</v>
      </c>
      <c r="K33" s="4">
        <v>4.58</v>
      </c>
      <c r="L33" s="4">
        <f t="shared" si="3"/>
        <v>1269.56</v>
      </c>
      <c r="M33" s="4">
        <v>88</v>
      </c>
      <c r="N33" s="4">
        <f t="shared" si="4"/>
        <v>3857.56</v>
      </c>
      <c r="O33" s="24"/>
    </row>
    <row r="34" ht="20" customHeight="1" spans="1:15">
      <c r="A34" s="4">
        <v>12</v>
      </c>
      <c r="B34" s="5" t="s">
        <v>56</v>
      </c>
      <c r="C34" s="3" t="s">
        <v>57</v>
      </c>
      <c r="D34" s="4">
        <v>3300</v>
      </c>
      <c r="E34" s="4">
        <v>4999</v>
      </c>
      <c r="F34" s="4">
        <v>799.84</v>
      </c>
      <c r="G34" s="4">
        <v>25</v>
      </c>
      <c r="H34" s="4">
        <v>64.99</v>
      </c>
      <c r="I34" s="4">
        <v>4575</v>
      </c>
      <c r="J34" s="4">
        <v>375.15</v>
      </c>
      <c r="K34" s="4">
        <v>4.58</v>
      </c>
      <c r="L34" s="4">
        <f t="shared" si="3"/>
        <v>1269.56</v>
      </c>
      <c r="M34" s="4">
        <v>88</v>
      </c>
      <c r="N34" s="4">
        <f t="shared" si="4"/>
        <v>4657.56</v>
      </c>
      <c r="O34" s="24"/>
    </row>
    <row r="35" ht="20" customHeight="1" spans="1:15">
      <c r="A35" s="4">
        <v>13</v>
      </c>
      <c r="B35" s="5" t="s">
        <v>58</v>
      </c>
      <c r="C35" s="3" t="s">
        <v>57</v>
      </c>
      <c r="D35" s="4">
        <v>3100</v>
      </c>
      <c r="E35" s="4">
        <v>4999</v>
      </c>
      <c r="F35" s="4">
        <v>799.84</v>
      </c>
      <c r="G35" s="4">
        <v>25</v>
      </c>
      <c r="H35" s="4">
        <v>64.99</v>
      </c>
      <c r="I35" s="4">
        <v>4575</v>
      </c>
      <c r="J35" s="4">
        <v>375.15</v>
      </c>
      <c r="K35" s="4">
        <v>4.58</v>
      </c>
      <c r="L35" s="4">
        <f t="shared" si="3"/>
        <v>1269.56</v>
      </c>
      <c r="M35" s="4">
        <v>88</v>
      </c>
      <c r="N35" s="4">
        <f t="shared" si="4"/>
        <v>4457.56</v>
      </c>
      <c r="O35" s="23" t="s">
        <v>18</v>
      </c>
    </row>
    <row r="36" ht="20" customHeight="1" spans="1:15">
      <c r="A36" s="4">
        <v>14</v>
      </c>
      <c r="B36" s="5" t="s">
        <v>59</v>
      </c>
      <c r="C36" s="3" t="s">
        <v>60</v>
      </c>
      <c r="D36" s="4">
        <v>3100</v>
      </c>
      <c r="E36" s="4">
        <v>4999</v>
      </c>
      <c r="F36" s="4">
        <v>799.84</v>
      </c>
      <c r="G36" s="4">
        <v>25</v>
      </c>
      <c r="H36" s="4">
        <v>64.99</v>
      </c>
      <c r="I36" s="4">
        <v>4575</v>
      </c>
      <c r="J36" s="4">
        <v>375.15</v>
      </c>
      <c r="K36" s="4">
        <v>4.58</v>
      </c>
      <c r="L36" s="4">
        <f t="shared" si="3"/>
        <v>1269.56</v>
      </c>
      <c r="M36" s="4">
        <v>88</v>
      </c>
      <c r="N36" s="4">
        <f t="shared" si="4"/>
        <v>4457.56</v>
      </c>
      <c r="O36" s="24"/>
    </row>
    <row r="37" s="31" customFormat="1" ht="29" customHeight="1" spans="1:15">
      <c r="A37" s="37" t="s">
        <v>36</v>
      </c>
      <c r="B37" s="38"/>
      <c r="C37" s="39"/>
      <c r="D37" s="40">
        <f>SUM(D23:D36)</f>
        <v>37200</v>
      </c>
      <c r="E37" s="40">
        <f t="shared" ref="E37:N37" si="5">SUM(E23:E36)</f>
        <v>64987</v>
      </c>
      <c r="F37" s="40">
        <f t="shared" si="5"/>
        <v>10397.92</v>
      </c>
      <c r="G37" s="40">
        <f t="shared" si="5"/>
        <v>325</v>
      </c>
      <c r="H37" s="40">
        <f t="shared" si="5"/>
        <v>844.87</v>
      </c>
      <c r="I37" s="40">
        <f t="shared" si="5"/>
        <v>59475</v>
      </c>
      <c r="J37" s="40">
        <f t="shared" si="5"/>
        <v>4876.95</v>
      </c>
      <c r="K37" s="40">
        <f t="shared" si="5"/>
        <v>59.54</v>
      </c>
      <c r="L37" s="40">
        <f t="shared" si="5"/>
        <v>16504.28</v>
      </c>
      <c r="M37" s="40">
        <f t="shared" si="5"/>
        <v>1232</v>
      </c>
      <c r="N37" s="40">
        <f t="shared" si="5"/>
        <v>54936.28</v>
      </c>
      <c r="O37" s="26"/>
    </row>
    <row r="38" s="48" customFormat="1" ht="27" customHeight="1" spans="1:15">
      <c r="A38" s="41" t="s">
        <v>61</v>
      </c>
      <c r="B38" s="42"/>
      <c r="C38" s="43"/>
      <c r="D38" s="44">
        <f>D37+D16</f>
        <v>69900</v>
      </c>
      <c r="E38" s="44">
        <f t="shared" ref="E38:N38" si="6">E37+E16</f>
        <v>109978</v>
      </c>
      <c r="F38" s="44">
        <f t="shared" si="6"/>
        <v>17596.48</v>
      </c>
      <c r="G38" s="44">
        <f t="shared" si="6"/>
        <v>550</v>
      </c>
      <c r="H38" s="44">
        <f t="shared" si="6"/>
        <v>1429.78</v>
      </c>
      <c r="I38" s="44">
        <f t="shared" si="6"/>
        <v>100650</v>
      </c>
      <c r="J38" s="44">
        <f t="shared" si="6"/>
        <v>8253.3</v>
      </c>
      <c r="K38" s="44">
        <f t="shared" si="6"/>
        <v>100.76</v>
      </c>
      <c r="L38" s="44">
        <f t="shared" si="6"/>
        <v>27930.32</v>
      </c>
      <c r="M38" s="44">
        <f t="shared" si="6"/>
        <v>2376</v>
      </c>
      <c r="N38" s="44">
        <f t="shared" si="6"/>
        <v>100206.32</v>
      </c>
      <c r="O38" s="50"/>
    </row>
  </sheetData>
  <mergeCells count="4">
    <mergeCell ref="A1:O1"/>
    <mergeCell ref="A21:O21"/>
    <mergeCell ref="A37:C37"/>
    <mergeCell ref="A38:C38"/>
  </mergeCells>
  <pageMargins left="0.75" right="0.75" top="1" bottom="1" header="0.5" footer="0.5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topLeftCell="A25" workbookViewId="0">
      <selection activeCell="L37" sqref="L37"/>
    </sheetView>
  </sheetViews>
  <sheetFormatPr defaultColWidth="10" defaultRowHeight="14.4"/>
  <cols>
    <col min="1" max="1" width="10.75" customWidth="1"/>
    <col min="2" max="2" width="26.5" customWidth="1"/>
    <col min="3" max="3" width="15.8796296296296" customWidth="1"/>
    <col min="4" max="4" width="10.7777777777778" style="1" customWidth="1"/>
    <col min="5" max="10" width="10.7777777777778" customWidth="1"/>
    <col min="11" max="11" width="14.3333333333333" customWidth="1"/>
    <col min="12" max="12" width="10.7777777777778" customWidth="1"/>
    <col min="13" max="13" width="13.3796296296296" customWidth="1"/>
  </cols>
  <sheetData>
    <row r="1" ht="4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30" customFormat="1" ht="37" customHeight="1" spans="1:13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62</v>
      </c>
      <c r="G2" s="33" t="s">
        <v>63</v>
      </c>
      <c r="H2" s="33" t="s">
        <v>64</v>
      </c>
      <c r="I2" s="33" t="s">
        <v>65</v>
      </c>
      <c r="J2" s="33" t="s">
        <v>66</v>
      </c>
      <c r="K2" s="33" t="s">
        <v>67</v>
      </c>
      <c r="L2" s="33" t="s">
        <v>68</v>
      </c>
      <c r="M2" s="33" t="s">
        <v>15</v>
      </c>
    </row>
    <row r="3" ht="20" customHeight="1" spans="1:13">
      <c r="A3" s="4">
        <v>1</v>
      </c>
      <c r="B3" s="5" t="s">
        <v>16</v>
      </c>
      <c r="C3" s="4" t="s">
        <v>17</v>
      </c>
      <c r="D3" s="4">
        <v>2500</v>
      </c>
      <c r="E3" s="4">
        <v>4999</v>
      </c>
      <c r="F3" s="4">
        <v>399.92</v>
      </c>
      <c r="G3" s="4">
        <v>25</v>
      </c>
      <c r="H3" s="4">
        <v>4575</v>
      </c>
      <c r="I3" s="4">
        <v>91.5</v>
      </c>
      <c r="J3" s="4">
        <v>22.88</v>
      </c>
      <c r="K3" s="4">
        <f t="shared" ref="K3:K15" si="0">F3+G3+I3+J3</f>
        <v>539.3</v>
      </c>
      <c r="L3" s="4">
        <f>D3-K3</f>
        <v>1960.7</v>
      </c>
      <c r="M3" s="23" t="s">
        <v>18</v>
      </c>
    </row>
    <row r="4" ht="20" customHeight="1" spans="1:13">
      <c r="A4" s="4">
        <v>2</v>
      </c>
      <c r="B4" s="5" t="s">
        <v>19</v>
      </c>
      <c r="C4" s="4" t="s">
        <v>20</v>
      </c>
      <c r="D4" s="4">
        <v>2500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f t="shared" si="0"/>
        <v>0</v>
      </c>
      <c r="L4" s="4">
        <f t="shared" ref="L4:L15" si="1">D4-K4</f>
        <v>2500</v>
      </c>
      <c r="M4" s="24"/>
    </row>
    <row r="5" ht="20" customHeight="1" spans="1:13">
      <c r="A5" s="4">
        <v>3</v>
      </c>
      <c r="B5" s="5" t="s">
        <v>21</v>
      </c>
      <c r="C5" s="4" t="s">
        <v>20</v>
      </c>
      <c r="D5" s="4">
        <v>2500</v>
      </c>
      <c r="E5" s="4">
        <v>4999</v>
      </c>
      <c r="F5" s="4">
        <v>399.92</v>
      </c>
      <c r="G5" s="4">
        <v>25</v>
      </c>
      <c r="H5" s="4">
        <v>4575</v>
      </c>
      <c r="I5" s="4">
        <v>91.5</v>
      </c>
      <c r="J5" s="4">
        <v>22.88</v>
      </c>
      <c r="K5" s="4">
        <f t="shared" si="0"/>
        <v>539.3</v>
      </c>
      <c r="L5" s="4">
        <f t="shared" si="1"/>
        <v>1960.7</v>
      </c>
      <c r="M5" s="23" t="s">
        <v>18</v>
      </c>
    </row>
    <row r="6" ht="20" customHeight="1" spans="1:13">
      <c r="A6" s="4">
        <v>4</v>
      </c>
      <c r="B6" s="5" t="s">
        <v>22</v>
      </c>
      <c r="C6" s="4" t="s">
        <v>23</v>
      </c>
      <c r="D6" s="4">
        <v>2500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f t="shared" si="0"/>
        <v>0</v>
      </c>
      <c r="L6" s="4">
        <f t="shared" si="1"/>
        <v>2500</v>
      </c>
      <c r="M6" s="24"/>
    </row>
    <row r="7" ht="20" customHeight="1" spans="1:13">
      <c r="A7" s="4">
        <v>5</v>
      </c>
      <c r="B7" s="5" t="s">
        <v>24</v>
      </c>
      <c r="C7" s="4" t="s">
        <v>23</v>
      </c>
      <c r="D7" s="4">
        <v>2500</v>
      </c>
      <c r="E7" s="4">
        <v>4999</v>
      </c>
      <c r="F7" s="4">
        <v>399.92</v>
      </c>
      <c r="G7" s="4">
        <v>25</v>
      </c>
      <c r="H7" s="4">
        <v>4575</v>
      </c>
      <c r="I7" s="4">
        <v>91.5</v>
      </c>
      <c r="J7" s="4">
        <v>22.88</v>
      </c>
      <c r="K7" s="4">
        <f t="shared" si="0"/>
        <v>539.3</v>
      </c>
      <c r="L7" s="4">
        <f t="shared" si="1"/>
        <v>1960.7</v>
      </c>
      <c r="M7" s="23" t="s">
        <v>18</v>
      </c>
    </row>
    <row r="8" ht="20" customHeight="1" spans="1:13">
      <c r="A8" s="4">
        <v>6</v>
      </c>
      <c r="B8" s="5" t="s">
        <v>25</v>
      </c>
      <c r="C8" s="4" t="s">
        <v>23</v>
      </c>
      <c r="D8" s="4">
        <v>2500</v>
      </c>
      <c r="E8" s="4">
        <v>4999</v>
      </c>
      <c r="F8" s="4">
        <v>399.92</v>
      </c>
      <c r="G8" s="4">
        <v>25</v>
      </c>
      <c r="H8" s="4">
        <v>4575</v>
      </c>
      <c r="I8" s="4">
        <v>91.5</v>
      </c>
      <c r="J8" s="4">
        <v>22.88</v>
      </c>
      <c r="K8" s="4">
        <f t="shared" si="0"/>
        <v>539.3</v>
      </c>
      <c r="L8" s="4">
        <f t="shared" si="1"/>
        <v>1960.7</v>
      </c>
      <c r="M8" s="24"/>
    </row>
    <row r="9" ht="20" customHeight="1" spans="1:13">
      <c r="A9" s="4">
        <v>7</v>
      </c>
      <c r="B9" s="5" t="s">
        <v>26</v>
      </c>
      <c r="C9" s="4" t="s">
        <v>23</v>
      </c>
      <c r="D9" s="4">
        <v>2500</v>
      </c>
      <c r="E9" s="4">
        <v>4999</v>
      </c>
      <c r="F9" s="4">
        <v>399.92</v>
      </c>
      <c r="G9" s="4">
        <v>25</v>
      </c>
      <c r="H9" s="4">
        <v>4575</v>
      </c>
      <c r="I9" s="4">
        <v>91.5</v>
      </c>
      <c r="J9" s="4">
        <v>22.88</v>
      </c>
      <c r="K9" s="4">
        <f t="shared" si="0"/>
        <v>539.3</v>
      </c>
      <c r="L9" s="4">
        <f t="shared" si="1"/>
        <v>1960.7</v>
      </c>
      <c r="M9" s="24"/>
    </row>
    <row r="10" ht="20" customHeight="1" spans="1:13">
      <c r="A10" s="4">
        <v>8</v>
      </c>
      <c r="B10" s="5" t="s">
        <v>27</v>
      </c>
      <c r="C10" s="4" t="s">
        <v>28</v>
      </c>
      <c r="D10" s="4">
        <v>2500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f t="shared" si="0"/>
        <v>0</v>
      </c>
      <c r="L10" s="4">
        <f t="shared" si="1"/>
        <v>2500</v>
      </c>
      <c r="M10" s="24"/>
    </row>
    <row r="11" ht="20" customHeight="1" spans="1:13">
      <c r="A11" s="4">
        <v>9</v>
      </c>
      <c r="B11" s="5" t="s">
        <v>29</v>
      </c>
      <c r="C11" s="4" t="s">
        <v>28</v>
      </c>
      <c r="D11" s="4">
        <v>2500</v>
      </c>
      <c r="E11" s="4">
        <v>4999</v>
      </c>
      <c r="F11" s="4">
        <v>399.92</v>
      </c>
      <c r="G11" s="4">
        <v>25</v>
      </c>
      <c r="H11" s="4">
        <v>4575</v>
      </c>
      <c r="I11" s="4">
        <v>91.5</v>
      </c>
      <c r="J11" s="4">
        <v>22.88</v>
      </c>
      <c r="K11" s="4">
        <f t="shared" si="0"/>
        <v>539.3</v>
      </c>
      <c r="L11" s="4">
        <f t="shared" si="1"/>
        <v>1960.7</v>
      </c>
      <c r="M11" s="24"/>
    </row>
    <row r="12" ht="20" customHeight="1" spans="1:13">
      <c r="A12" s="4">
        <v>10</v>
      </c>
      <c r="B12" s="5" t="s">
        <v>30</v>
      </c>
      <c r="C12" s="4" t="s">
        <v>31</v>
      </c>
      <c r="D12" s="4">
        <v>2500</v>
      </c>
      <c r="E12" s="4">
        <v>4999</v>
      </c>
      <c r="F12" s="4">
        <v>399.92</v>
      </c>
      <c r="G12" s="4">
        <v>25</v>
      </c>
      <c r="H12" s="4">
        <v>4575</v>
      </c>
      <c r="I12" s="4">
        <v>91.5</v>
      </c>
      <c r="J12" s="4">
        <v>22.88</v>
      </c>
      <c r="K12" s="4">
        <f t="shared" si="0"/>
        <v>539.3</v>
      </c>
      <c r="L12" s="4">
        <f t="shared" si="1"/>
        <v>1960.7</v>
      </c>
      <c r="M12" s="23" t="s">
        <v>18</v>
      </c>
    </row>
    <row r="13" ht="20" customHeight="1" spans="1:13">
      <c r="A13" s="4">
        <v>11</v>
      </c>
      <c r="B13" s="5" t="s">
        <v>32</v>
      </c>
      <c r="C13" s="4" t="s">
        <v>31</v>
      </c>
      <c r="D13" s="4">
        <v>2700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f t="shared" si="0"/>
        <v>0</v>
      </c>
      <c r="L13" s="4">
        <f t="shared" si="1"/>
        <v>2700</v>
      </c>
      <c r="M13" s="24"/>
    </row>
    <row r="14" ht="20" customHeight="1" spans="1:13">
      <c r="A14" s="4">
        <v>12</v>
      </c>
      <c r="B14" s="5" t="s">
        <v>33</v>
      </c>
      <c r="C14" s="4" t="s">
        <v>34</v>
      </c>
      <c r="D14" s="4">
        <v>2500</v>
      </c>
      <c r="E14" s="4">
        <v>4999</v>
      </c>
      <c r="F14" s="4">
        <v>399.92</v>
      </c>
      <c r="G14" s="4">
        <v>25</v>
      </c>
      <c r="H14" s="4">
        <v>4575</v>
      </c>
      <c r="I14" s="4">
        <v>91.5</v>
      </c>
      <c r="J14" s="4">
        <v>22.88</v>
      </c>
      <c r="K14" s="4">
        <f t="shared" si="0"/>
        <v>539.3</v>
      </c>
      <c r="L14" s="4">
        <f t="shared" si="1"/>
        <v>1960.7</v>
      </c>
      <c r="M14" s="24"/>
    </row>
    <row r="15" ht="20" customHeight="1" spans="1:13">
      <c r="A15" s="4">
        <v>13</v>
      </c>
      <c r="B15" s="5" t="s">
        <v>35</v>
      </c>
      <c r="C15" s="4" t="s">
        <v>34</v>
      </c>
      <c r="D15" s="4">
        <v>2500</v>
      </c>
      <c r="E15" s="4">
        <v>4999</v>
      </c>
      <c r="F15" s="4">
        <v>399.92</v>
      </c>
      <c r="G15" s="4">
        <v>25</v>
      </c>
      <c r="H15" s="4">
        <v>4575</v>
      </c>
      <c r="I15" s="4">
        <v>91.5</v>
      </c>
      <c r="J15" s="4">
        <v>22.88</v>
      </c>
      <c r="K15" s="4">
        <f t="shared" si="0"/>
        <v>539.3</v>
      </c>
      <c r="L15" s="4">
        <f t="shared" si="1"/>
        <v>1960.7</v>
      </c>
      <c r="M15" s="24"/>
    </row>
    <row r="16" s="31" customFormat="1" ht="30" customHeight="1" spans="1:13">
      <c r="A16" s="34" t="s">
        <v>36</v>
      </c>
      <c r="B16" s="35"/>
      <c r="C16" s="36"/>
      <c r="D16" s="25">
        <f>SUM(D3:D15)</f>
        <v>32700</v>
      </c>
      <c r="E16" s="25">
        <f t="shared" ref="E16:M16" si="2">SUM(E3:E15)</f>
        <v>44991</v>
      </c>
      <c r="F16" s="25">
        <f t="shared" si="2"/>
        <v>3599.28</v>
      </c>
      <c r="G16" s="25">
        <f t="shared" si="2"/>
        <v>225</v>
      </c>
      <c r="H16" s="25">
        <f t="shared" si="2"/>
        <v>41175</v>
      </c>
      <c r="I16" s="25">
        <f t="shared" si="2"/>
        <v>823.5</v>
      </c>
      <c r="J16" s="25">
        <f t="shared" si="2"/>
        <v>205.92</v>
      </c>
      <c r="K16" s="25">
        <f t="shared" si="2"/>
        <v>4853.7</v>
      </c>
      <c r="L16" s="25">
        <f t="shared" si="2"/>
        <v>27846.3</v>
      </c>
      <c r="M16" s="26"/>
    </row>
    <row r="17" ht="30" customHeight="1" spans="1:13">
      <c r="A17" s="8"/>
      <c r="B17" s="9"/>
      <c r="C17" s="10"/>
      <c r="D17" s="12"/>
      <c r="E17" s="12"/>
      <c r="F17" s="12"/>
      <c r="G17" s="12"/>
      <c r="H17" s="12"/>
      <c r="I17" s="12"/>
      <c r="J17" s="12"/>
      <c r="K17" s="12"/>
      <c r="L17" s="12"/>
      <c r="M17" s="26"/>
    </row>
    <row r="18" customFormat="1" ht="30" customHeight="1" spans="1:13">
      <c r="A18" s="13"/>
      <c r="B18" s="13"/>
      <c r="C18" s="13"/>
      <c r="D18" s="15"/>
      <c r="E18" s="14"/>
      <c r="F18" s="14"/>
      <c r="G18" s="14"/>
      <c r="H18" s="14"/>
      <c r="I18" s="14"/>
      <c r="J18" s="14"/>
      <c r="K18" s="14"/>
      <c r="L18" s="14"/>
      <c r="M18" s="28"/>
    </row>
    <row r="19" customFormat="1" ht="30" customHeight="1" spans="1:13">
      <c r="A19" s="13"/>
      <c r="B19" s="13"/>
      <c r="C19" s="13"/>
      <c r="D19" s="15"/>
      <c r="E19" s="14"/>
      <c r="F19" s="14"/>
      <c r="G19" s="14"/>
      <c r="H19" s="14"/>
      <c r="I19" s="14"/>
      <c r="J19" s="14"/>
      <c r="K19" s="14"/>
      <c r="L19" s="14"/>
      <c r="M19" s="28"/>
    </row>
    <row r="20" customFormat="1" ht="30" customHeight="1" spans="1:13">
      <c r="A20" s="13"/>
      <c r="B20" s="13"/>
      <c r="C20" s="13"/>
      <c r="D20" s="15"/>
      <c r="E20" s="14"/>
      <c r="F20" s="14"/>
      <c r="G20" s="14"/>
      <c r="H20" s="14"/>
      <c r="I20" s="14"/>
      <c r="J20" s="14"/>
      <c r="K20" s="14"/>
      <c r="L20" s="14"/>
      <c r="M20" s="28"/>
    </row>
    <row r="21" customFormat="1" ht="40" customHeight="1" spans="1:13">
      <c r="A21" s="2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customFormat="1" ht="20" customHeight="1" spans="1:13">
      <c r="A22" s="3" t="s">
        <v>1</v>
      </c>
      <c r="B22" s="3" t="s">
        <v>2</v>
      </c>
      <c r="C22" s="3" t="s">
        <v>3</v>
      </c>
      <c r="D22" s="33" t="s">
        <v>4</v>
      </c>
      <c r="E22" s="3" t="s">
        <v>5</v>
      </c>
      <c r="F22" s="3" t="s">
        <v>62</v>
      </c>
      <c r="G22" s="3" t="s">
        <v>63</v>
      </c>
      <c r="H22" s="3" t="s">
        <v>64</v>
      </c>
      <c r="I22" s="3" t="s">
        <v>65</v>
      </c>
      <c r="J22" s="3" t="s">
        <v>66</v>
      </c>
      <c r="K22" s="3" t="s">
        <v>67</v>
      </c>
      <c r="L22" s="3" t="s">
        <v>68</v>
      </c>
      <c r="M22" s="3" t="s">
        <v>15</v>
      </c>
    </row>
    <row r="23" ht="20" customHeight="1" spans="1:13">
      <c r="A23" s="4">
        <v>1</v>
      </c>
      <c r="B23" s="16" t="s">
        <v>38</v>
      </c>
      <c r="C23" s="4" t="s">
        <v>39</v>
      </c>
      <c r="D23" s="4">
        <v>2500</v>
      </c>
      <c r="E23" s="4">
        <v>4999</v>
      </c>
      <c r="F23" s="4">
        <v>399.92</v>
      </c>
      <c r="G23" s="4">
        <v>25</v>
      </c>
      <c r="H23" s="4">
        <v>4575</v>
      </c>
      <c r="I23" s="4">
        <v>91.5</v>
      </c>
      <c r="J23" s="4">
        <v>22.88</v>
      </c>
      <c r="K23" s="4">
        <f t="shared" ref="K23:K38" si="3">F23+G23+I23+J23</f>
        <v>539.3</v>
      </c>
      <c r="L23" s="4">
        <f>D23-K23</f>
        <v>1960.7</v>
      </c>
      <c r="M23" s="24"/>
    </row>
    <row r="24" ht="20" customHeight="1" spans="1:13">
      <c r="A24" s="4">
        <v>2</v>
      </c>
      <c r="B24" s="5" t="s">
        <v>40</v>
      </c>
      <c r="C24" s="3" t="s">
        <v>39</v>
      </c>
      <c r="D24" s="4">
        <v>2500</v>
      </c>
      <c r="E24" s="4">
        <v>4999</v>
      </c>
      <c r="F24" s="4">
        <v>399.92</v>
      </c>
      <c r="G24" s="4">
        <v>25</v>
      </c>
      <c r="H24" s="4">
        <v>4575</v>
      </c>
      <c r="I24" s="4">
        <v>91.5</v>
      </c>
      <c r="J24" s="4">
        <v>22.88</v>
      </c>
      <c r="K24" s="4">
        <f t="shared" si="3"/>
        <v>539.3</v>
      </c>
      <c r="L24" s="4">
        <f t="shared" ref="L24:L37" si="4">D24-K24</f>
        <v>1960.7</v>
      </c>
      <c r="M24" s="24"/>
    </row>
    <row r="25" ht="20" customHeight="1" spans="1:13">
      <c r="A25" s="4">
        <v>3</v>
      </c>
      <c r="B25" s="16" t="s">
        <v>41</v>
      </c>
      <c r="C25" s="4" t="s">
        <v>42</v>
      </c>
      <c r="D25" s="4">
        <v>2500</v>
      </c>
      <c r="E25" s="4">
        <v>4999</v>
      </c>
      <c r="F25" s="4">
        <v>399.92</v>
      </c>
      <c r="G25" s="4">
        <v>25</v>
      </c>
      <c r="H25" s="4">
        <v>4575</v>
      </c>
      <c r="I25" s="4">
        <v>91.5</v>
      </c>
      <c r="J25" s="4">
        <v>22.88</v>
      </c>
      <c r="K25" s="4">
        <f t="shared" si="3"/>
        <v>539.3</v>
      </c>
      <c r="L25" s="4">
        <f t="shared" si="4"/>
        <v>1960.7</v>
      </c>
      <c r="M25" s="23" t="s">
        <v>18</v>
      </c>
    </row>
    <row r="26" ht="20" customHeight="1" spans="1:13">
      <c r="A26" s="4">
        <v>4</v>
      </c>
      <c r="B26" s="16" t="s">
        <v>43</v>
      </c>
      <c r="C26" s="4" t="s">
        <v>42</v>
      </c>
      <c r="D26" s="4">
        <v>2500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f t="shared" si="3"/>
        <v>0</v>
      </c>
      <c r="L26" s="4">
        <f t="shared" si="4"/>
        <v>2500</v>
      </c>
      <c r="M26" s="24"/>
    </row>
    <row r="27" ht="20" customHeight="1" spans="1:13">
      <c r="A27" s="4">
        <v>5</v>
      </c>
      <c r="B27" s="5" t="s">
        <v>44</v>
      </c>
      <c r="C27" s="4" t="s">
        <v>45</v>
      </c>
      <c r="D27" s="4">
        <v>2500</v>
      </c>
      <c r="E27" s="4">
        <v>4999</v>
      </c>
      <c r="F27" s="4">
        <v>399.92</v>
      </c>
      <c r="G27" s="4">
        <v>25</v>
      </c>
      <c r="H27" s="4">
        <v>4575</v>
      </c>
      <c r="I27" s="4">
        <v>91.5</v>
      </c>
      <c r="J27" s="4">
        <v>22.88</v>
      </c>
      <c r="K27" s="4">
        <f t="shared" si="3"/>
        <v>539.3</v>
      </c>
      <c r="L27" s="4">
        <f t="shared" si="4"/>
        <v>1960.7</v>
      </c>
      <c r="M27" s="24"/>
    </row>
    <row r="28" ht="20" customHeight="1" spans="1:13">
      <c r="A28" s="4">
        <v>6</v>
      </c>
      <c r="B28" s="16" t="s">
        <v>46</v>
      </c>
      <c r="C28" s="3" t="s">
        <v>47</v>
      </c>
      <c r="D28" s="4">
        <v>2500</v>
      </c>
      <c r="E28" s="4">
        <v>4999</v>
      </c>
      <c r="F28" s="4">
        <v>399.92</v>
      </c>
      <c r="G28" s="4">
        <v>25</v>
      </c>
      <c r="H28" s="4">
        <v>4575</v>
      </c>
      <c r="I28" s="4">
        <v>91.5</v>
      </c>
      <c r="J28" s="4">
        <v>22.88</v>
      </c>
      <c r="K28" s="4">
        <f t="shared" si="3"/>
        <v>539.3</v>
      </c>
      <c r="L28" s="4">
        <f t="shared" si="4"/>
        <v>1960.7</v>
      </c>
      <c r="M28" s="24"/>
    </row>
    <row r="29" ht="20" customHeight="1" spans="1:13">
      <c r="A29" s="4">
        <v>7</v>
      </c>
      <c r="B29" s="5" t="s">
        <v>48</v>
      </c>
      <c r="C29" s="3" t="s">
        <v>47</v>
      </c>
      <c r="D29" s="4">
        <v>2500</v>
      </c>
      <c r="E29" s="4">
        <v>4999</v>
      </c>
      <c r="F29" s="4">
        <v>399.92</v>
      </c>
      <c r="G29" s="4">
        <v>25</v>
      </c>
      <c r="H29" s="4">
        <v>4575</v>
      </c>
      <c r="I29" s="4">
        <v>91.5</v>
      </c>
      <c r="J29" s="4">
        <v>22.88</v>
      </c>
      <c r="K29" s="4">
        <f t="shared" si="3"/>
        <v>539.3</v>
      </c>
      <c r="L29" s="4">
        <f t="shared" si="4"/>
        <v>1960.7</v>
      </c>
      <c r="M29" s="24"/>
    </row>
    <row r="30" ht="20" customHeight="1" spans="1:13">
      <c r="A30" s="4">
        <v>8</v>
      </c>
      <c r="B30" s="5" t="s">
        <v>49</v>
      </c>
      <c r="C30" s="3" t="s">
        <v>47</v>
      </c>
      <c r="D30" s="4">
        <v>2500</v>
      </c>
      <c r="E30" s="4">
        <v>4999</v>
      </c>
      <c r="F30" s="4">
        <v>399.92</v>
      </c>
      <c r="G30" s="4">
        <v>25</v>
      </c>
      <c r="H30" s="4">
        <v>4575</v>
      </c>
      <c r="I30" s="4">
        <v>91.5</v>
      </c>
      <c r="J30" s="4">
        <v>22.88</v>
      </c>
      <c r="K30" s="4">
        <f t="shared" si="3"/>
        <v>539.3</v>
      </c>
      <c r="L30" s="4">
        <f t="shared" si="4"/>
        <v>1960.7</v>
      </c>
      <c r="M30" s="24"/>
    </row>
    <row r="31" ht="20" customHeight="1" spans="1:13">
      <c r="A31" s="4">
        <v>9</v>
      </c>
      <c r="B31" s="16" t="s">
        <v>50</v>
      </c>
      <c r="C31" s="3" t="s">
        <v>51</v>
      </c>
      <c r="D31" s="4">
        <v>2500</v>
      </c>
      <c r="E31" s="4">
        <v>4999</v>
      </c>
      <c r="F31" s="4">
        <v>399.92</v>
      </c>
      <c r="G31" s="4">
        <v>25</v>
      </c>
      <c r="H31" s="4">
        <v>4575</v>
      </c>
      <c r="I31" s="4">
        <v>91.5</v>
      </c>
      <c r="J31" s="4">
        <v>22.88</v>
      </c>
      <c r="K31" s="4">
        <f t="shared" si="3"/>
        <v>539.3</v>
      </c>
      <c r="L31" s="4">
        <f t="shared" si="4"/>
        <v>1960.7</v>
      </c>
      <c r="M31" s="24"/>
    </row>
    <row r="32" ht="20" customHeight="1" spans="1:13">
      <c r="A32" s="4">
        <v>10</v>
      </c>
      <c r="B32" s="5" t="s">
        <v>52</v>
      </c>
      <c r="C32" s="3" t="s">
        <v>53</v>
      </c>
      <c r="D32" s="4">
        <v>2700</v>
      </c>
      <c r="E32" s="4">
        <v>4999</v>
      </c>
      <c r="F32" s="4">
        <v>399.92</v>
      </c>
      <c r="G32" s="4">
        <v>25</v>
      </c>
      <c r="H32" s="4">
        <v>4575</v>
      </c>
      <c r="I32" s="4">
        <v>91.5</v>
      </c>
      <c r="J32" s="4">
        <v>22.88</v>
      </c>
      <c r="K32" s="4">
        <f t="shared" si="3"/>
        <v>539.3</v>
      </c>
      <c r="L32" s="4">
        <f t="shared" si="4"/>
        <v>2160.7</v>
      </c>
      <c r="M32" s="24"/>
    </row>
    <row r="33" ht="20" customHeight="1" spans="1:13">
      <c r="A33" s="4">
        <v>11</v>
      </c>
      <c r="B33" s="5" t="s">
        <v>54</v>
      </c>
      <c r="C33" s="3" t="s">
        <v>55</v>
      </c>
      <c r="D33" s="4">
        <v>2500</v>
      </c>
      <c r="E33" s="4">
        <v>4999</v>
      </c>
      <c r="F33" s="4">
        <v>399.92</v>
      </c>
      <c r="G33" s="4">
        <v>25</v>
      </c>
      <c r="H33" s="4">
        <v>4575</v>
      </c>
      <c r="I33" s="4">
        <v>91.5</v>
      </c>
      <c r="J33" s="4">
        <v>22.88</v>
      </c>
      <c r="K33" s="4">
        <f t="shared" si="3"/>
        <v>539.3</v>
      </c>
      <c r="L33" s="4">
        <f t="shared" si="4"/>
        <v>1960.7</v>
      </c>
      <c r="M33" s="24"/>
    </row>
    <row r="34" ht="20" customHeight="1" spans="1:13">
      <c r="A34" s="4">
        <v>12</v>
      </c>
      <c r="B34" s="5" t="s">
        <v>56</v>
      </c>
      <c r="C34" s="3" t="s">
        <v>57</v>
      </c>
      <c r="D34" s="4">
        <v>3300</v>
      </c>
      <c r="E34" s="4">
        <v>4999</v>
      </c>
      <c r="F34" s="4">
        <v>399.92</v>
      </c>
      <c r="G34" s="4">
        <v>25</v>
      </c>
      <c r="H34" s="4">
        <v>4575</v>
      </c>
      <c r="I34" s="4">
        <v>91.5</v>
      </c>
      <c r="J34" s="4">
        <v>22.88</v>
      </c>
      <c r="K34" s="4">
        <f t="shared" si="3"/>
        <v>539.3</v>
      </c>
      <c r="L34" s="4">
        <f t="shared" si="4"/>
        <v>2760.7</v>
      </c>
      <c r="M34" s="24"/>
    </row>
    <row r="35" ht="20" customHeight="1" spans="1:13">
      <c r="A35" s="4">
        <v>13</v>
      </c>
      <c r="B35" s="5" t="s">
        <v>58</v>
      </c>
      <c r="C35" s="3" t="s">
        <v>57</v>
      </c>
      <c r="D35" s="4">
        <v>3100</v>
      </c>
      <c r="E35" s="4">
        <v>4999</v>
      </c>
      <c r="F35" s="4">
        <v>399.92</v>
      </c>
      <c r="G35" s="4">
        <v>25</v>
      </c>
      <c r="H35" s="4">
        <v>4575</v>
      </c>
      <c r="I35" s="4">
        <v>91.5</v>
      </c>
      <c r="J35" s="4">
        <v>22.88</v>
      </c>
      <c r="K35" s="4">
        <f t="shared" si="3"/>
        <v>539.3</v>
      </c>
      <c r="L35" s="4">
        <f t="shared" si="4"/>
        <v>2560.7</v>
      </c>
      <c r="M35" s="23" t="s">
        <v>18</v>
      </c>
    </row>
    <row r="36" ht="20" customHeight="1" spans="1:13">
      <c r="A36" s="4">
        <v>14</v>
      </c>
      <c r="B36" s="5" t="s">
        <v>59</v>
      </c>
      <c r="C36" s="3" t="s">
        <v>60</v>
      </c>
      <c r="D36" s="4">
        <v>3100</v>
      </c>
      <c r="E36" s="4">
        <v>4999</v>
      </c>
      <c r="F36" s="4">
        <v>399.92</v>
      </c>
      <c r="G36" s="4">
        <v>25</v>
      </c>
      <c r="H36" s="4">
        <v>4575</v>
      </c>
      <c r="I36" s="4">
        <v>91.5</v>
      </c>
      <c r="J36" s="4">
        <v>22.88</v>
      </c>
      <c r="K36" s="4">
        <f t="shared" si="3"/>
        <v>539.3</v>
      </c>
      <c r="L36" s="4">
        <f t="shared" si="4"/>
        <v>2560.7</v>
      </c>
      <c r="M36" s="24"/>
    </row>
    <row r="37" s="31" customFormat="1" ht="31" customHeight="1" spans="1:13">
      <c r="A37" s="37" t="s">
        <v>36</v>
      </c>
      <c r="B37" s="38"/>
      <c r="C37" s="39"/>
      <c r="D37" s="40">
        <f>SUM(D23:D36)</f>
        <v>37200</v>
      </c>
      <c r="E37" s="40">
        <f t="shared" ref="E37:L37" si="5">SUM(E23:E36)</f>
        <v>64987</v>
      </c>
      <c r="F37" s="40">
        <f t="shared" si="5"/>
        <v>5198.96</v>
      </c>
      <c r="G37" s="40">
        <f t="shared" si="5"/>
        <v>325</v>
      </c>
      <c r="H37" s="40">
        <f t="shared" si="5"/>
        <v>59475</v>
      </c>
      <c r="I37" s="40">
        <f t="shared" si="5"/>
        <v>1189.5</v>
      </c>
      <c r="J37" s="40">
        <f t="shared" si="5"/>
        <v>297.44</v>
      </c>
      <c r="K37" s="40">
        <f t="shared" si="5"/>
        <v>7010.9</v>
      </c>
      <c r="L37" s="40">
        <f t="shared" si="5"/>
        <v>30189.1</v>
      </c>
      <c r="M37" s="26"/>
    </row>
    <row r="38" s="32" customFormat="1" ht="31" customHeight="1" spans="1:13">
      <c r="A38" s="41" t="s">
        <v>61</v>
      </c>
      <c r="B38" s="42"/>
      <c r="C38" s="43"/>
      <c r="D38" s="44">
        <f>D16+D37</f>
        <v>69900</v>
      </c>
      <c r="E38" s="44">
        <f t="shared" ref="E38:M38" si="6">E16+E37</f>
        <v>109978</v>
      </c>
      <c r="F38" s="44">
        <f t="shared" si="6"/>
        <v>8798.24</v>
      </c>
      <c r="G38" s="44">
        <f t="shared" si="6"/>
        <v>550</v>
      </c>
      <c r="H38" s="44">
        <f t="shared" si="6"/>
        <v>100650</v>
      </c>
      <c r="I38" s="44">
        <f t="shared" si="6"/>
        <v>2013</v>
      </c>
      <c r="J38" s="44">
        <f t="shared" si="6"/>
        <v>503.36</v>
      </c>
      <c r="K38" s="44">
        <f t="shared" si="6"/>
        <v>11864.6</v>
      </c>
      <c r="L38" s="44">
        <f t="shared" si="6"/>
        <v>58035.4</v>
      </c>
      <c r="M38" s="45"/>
    </row>
    <row r="42" ht="30" customHeight="1" spans="1:13">
      <c r="A42" s="13"/>
      <c r="B42" s="13"/>
      <c r="C42" s="13"/>
      <c r="D42" s="15"/>
      <c r="E42" s="14"/>
      <c r="F42" s="14"/>
      <c r="G42" s="14"/>
      <c r="H42" s="14"/>
      <c r="I42" s="14"/>
      <c r="J42" s="14"/>
      <c r="K42" s="14"/>
      <c r="L42" s="14"/>
      <c r="M42" s="28"/>
    </row>
    <row r="43" ht="30" customHeight="1" spans="1:13">
      <c r="A43" s="13"/>
      <c r="B43" s="13"/>
      <c r="C43" s="13"/>
      <c r="D43" s="15"/>
      <c r="E43" s="14"/>
      <c r="F43" s="14"/>
      <c r="G43" s="14"/>
      <c r="H43" s="14"/>
      <c r="I43" s="14"/>
      <c r="J43" s="14"/>
      <c r="K43" s="14"/>
      <c r="L43" s="14"/>
      <c r="M43" s="28"/>
    </row>
  </sheetData>
  <mergeCells count="5">
    <mergeCell ref="A1:M1"/>
    <mergeCell ref="A16:C16"/>
    <mergeCell ref="A21:M21"/>
    <mergeCell ref="A37:C37"/>
    <mergeCell ref="A38:C38"/>
  </mergeCells>
  <pageMargins left="0.75" right="0.75" top="1" bottom="1" header="0.5" footer="0.5"/>
  <pageSetup paperSize="9" fitToWidth="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opLeftCell="A19" workbookViewId="0">
      <selection activeCell="D22" sqref="D22:D35"/>
    </sheetView>
  </sheetViews>
  <sheetFormatPr defaultColWidth="10" defaultRowHeight="14.4"/>
  <cols>
    <col min="1" max="1" width="10.75" customWidth="1"/>
    <col min="2" max="2" width="26.5" customWidth="1"/>
    <col min="3" max="3" width="15.8796296296296" customWidth="1"/>
    <col min="4" max="4" width="10.7777777777778" customWidth="1"/>
    <col min="5" max="5" width="11.212962962963" style="1" customWidth="1"/>
    <col min="6" max="6" width="10.5555555555556" style="1" customWidth="1"/>
    <col min="7" max="7" width="9" style="1" customWidth="1"/>
    <col min="8" max="8" width="9.62962962962963" style="1" customWidth="1"/>
    <col min="9" max="9" width="11.6296296296296" customWidth="1"/>
    <col min="10" max="10" width="13.3796296296296" customWidth="1"/>
  </cols>
  <sheetData>
    <row r="1" ht="40" customHeight="1" spans="1:10">
      <c r="A1" s="2" t="s">
        <v>69</v>
      </c>
      <c r="B1" s="2"/>
      <c r="C1" s="2"/>
      <c r="D1" s="2"/>
      <c r="E1" s="2"/>
      <c r="F1" s="2"/>
      <c r="G1" s="2"/>
      <c r="H1" s="2"/>
      <c r="I1" s="2"/>
      <c r="J1" s="2"/>
    </row>
    <row r="2" ht="20" customHeight="1" spans="1:10">
      <c r="A2" s="3" t="s">
        <v>1</v>
      </c>
      <c r="B2" s="3" t="s">
        <v>2</v>
      </c>
      <c r="C2" s="3" t="s">
        <v>3</v>
      </c>
      <c r="D2" s="3" t="s">
        <v>70</v>
      </c>
      <c r="E2" s="3" t="s">
        <v>71</v>
      </c>
      <c r="F2" s="3" t="s">
        <v>72</v>
      </c>
      <c r="G2" s="3" t="s">
        <v>73</v>
      </c>
      <c r="H2" s="3" t="s">
        <v>74</v>
      </c>
      <c r="I2" s="3" t="s">
        <v>75</v>
      </c>
      <c r="J2" s="3" t="s">
        <v>15</v>
      </c>
    </row>
    <row r="3" ht="20" customHeight="1" spans="1:10">
      <c r="A3" s="4">
        <v>1</v>
      </c>
      <c r="B3" s="5" t="s">
        <v>16</v>
      </c>
      <c r="C3" s="4" t="s">
        <v>17</v>
      </c>
      <c r="D3" s="4">
        <v>2500</v>
      </c>
      <c r="E3" s="6">
        <v>2300</v>
      </c>
      <c r="F3" s="6">
        <v>200</v>
      </c>
      <c r="G3" s="6"/>
      <c r="H3" s="4"/>
      <c r="I3" s="4" t="s">
        <v>76</v>
      </c>
      <c r="J3" s="23" t="s">
        <v>18</v>
      </c>
    </row>
    <row r="4" ht="20" customHeight="1" spans="1:10">
      <c r="A4" s="4">
        <v>2</v>
      </c>
      <c r="B4" s="5" t="s">
        <v>19</v>
      </c>
      <c r="C4" s="4" t="s">
        <v>20</v>
      </c>
      <c r="D4" s="4">
        <v>2500</v>
      </c>
      <c r="E4" s="6">
        <v>2300</v>
      </c>
      <c r="F4" s="6">
        <v>200</v>
      </c>
      <c r="G4" s="6"/>
      <c r="H4" s="4"/>
      <c r="I4" s="4" t="s">
        <v>76</v>
      </c>
      <c r="J4" s="24"/>
    </row>
    <row r="5" ht="20" customHeight="1" spans="1:10">
      <c r="A5" s="4">
        <v>3</v>
      </c>
      <c r="B5" s="5" t="s">
        <v>21</v>
      </c>
      <c r="C5" s="4" t="s">
        <v>20</v>
      </c>
      <c r="D5" s="4">
        <v>2500</v>
      </c>
      <c r="E5" s="6">
        <v>2300</v>
      </c>
      <c r="F5" s="6">
        <v>200</v>
      </c>
      <c r="G5" s="6"/>
      <c r="H5" s="4"/>
      <c r="I5" s="4" t="s">
        <v>76</v>
      </c>
      <c r="J5" s="23" t="s">
        <v>18</v>
      </c>
    </row>
    <row r="6" ht="20" customHeight="1" spans="1:10">
      <c r="A6" s="4">
        <v>4</v>
      </c>
      <c r="B6" s="5" t="s">
        <v>22</v>
      </c>
      <c r="C6" s="4" t="s">
        <v>23</v>
      </c>
      <c r="D6" s="4">
        <v>2500</v>
      </c>
      <c r="E6" s="6">
        <v>2300</v>
      </c>
      <c r="F6" s="6">
        <v>200</v>
      </c>
      <c r="G6" s="6"/>
      <c r="H6" s="4"/>
      <c r="I6" s="4" t="s">
        <v>76</v>
      </c>
      <c r="J6" s="24"/>
    </row>
    <row r="7" ht="20" customHeight="1" spans="1:10">
      <c r="A7" s="4">
        <v>5</v>
      </c>
      <c r="B7" s="5" t="s">
        <v>24</v>
      </c>
      <c r="C7" s="4" t="s">
        <v>23</v>
      </c>
      <c r="D7" s="4">
        <v>2500</v>
      </c>
      <c r="E7" s="6">
        <v>2300</v>
      </c>
      <c r="F7" s="6">
        <v>200</v>
      </c>
      <c r="G7" s="6"/>
      <c r="H7" s="4"/>
      <c r="I7" s="4" t="s">
        <v>76</v>
      </c>
      <c r="J7" s="23" t="s">
        <v>18</v>
      </c>
    </row>
    <row r="8" ht="20" customHeight="1" spans="1:10">
      <c r="A8" s="4">
        <v>6</v>
      </c>
      <c r="B8" s="5" t="s">
        <v>25</v>
      </c>
      <c r="C8" s="4" t="s">
        <v>23</v>
      </c>
      <c r="D8" s="4">
        <v>2500</v>
      </c>
      <c r="E8" s="6">
        <v>2300</v>
      </c>
      <c r="F8" s="6">
        <v>200</v>
      </c>
      <c r="G8" s="6"/>
      <c r="H8" s="4"/>
      <c r="I8" s="4" t="s">
        <v>76</v>
      </c>
      <c r="J8" s="24"/>
    </row>
    <row r="9" ht="20" customHeight="1" spans="1:10">
      <c r="A9" s="4">
        <v>7</v>
      </c>
      <c r="B9" s="5" t="s">
        <v>26</v>
      </c>
      <c r="C9" s="4" t="s">
        <v>23</v>
      </c>
      <c r="D9" s="4">
        <v>2500</v>
      </c>
      <c r="E9" s="6">
        <v>2300</v>
      </c>
      <c r="F9" s="6">
        <v>200</v>
      </c>
      <c r="G9" s="6"/>
      <c r="H9" s="4"/>
      <c r="I9" s="4" t="s">
        <v>76</v>
      </c>
      <c r="J9" s="24"/>
    </row>
    <row r="10" ht="20" customHeight="1" spans="1:10">
      <c r="A10" s="4">
        <v>8</v>
      </c>
      <c r="B10" s="5" t="s">
        <v>27</v>
      </c>
      <c r="C10" s="4" t="s">
        <v>28</v>
      </c>
      <c r="D10" s="4">
        <v>2500</v>
      </c>
      <c r="E10" s="6">
        <v>2300</v>
      </c>
      <c r="F10" s="6">
        <v>200</v>
      </c>
      <c r="G10" s="7"/>
      <c r="H10" s="4"/>
      <c r="I10" s="4" t="s">
        <v>76</v>
      </c>
      <c r="J10" s="24"/>
    </row>
    <row r="11" ht="20" customHeight="1" spans="1:10">
      <c r="A11" s="4">
        <v>9</v>
      </c>
      <c r="B11" s="5" t="s">
        <v>29</v>
      </c>
      <c r="C11" s="4" t="s">
        <v>28</v>
      </c>
      <c r="D11" s="4">
        <v>2500</v>
      </c>
      <c r="E11" s="6">
        <v>2300</v>
      </c>
      <c r="F11" s="6">
        <v>200</v>
      </c>
      <c r="G11" s="6"/>
      <c r="H11" s="4"/>
      <c r="I11" s="4" t="s">
        <v>76</v>
      </c>
      <c r="J11" s="24"/>
    </row>
    <row r="12" ht="20" customHeight="1" spans="1:10">
      <c r="A12" s="4">
        <v>10</v>
      </c>
      <c r="B12" s="5" t="s">
        <v>30</v>
      </c>
      <c r="C12" s="4" t="s">
        <v>31</v>
      </c>
      <c r="D12" s="4">
        <v>2500</v>
      </c>
      <c r="E12" s="6">
        <v>2300</v>
      </c>
      <c r="F12" s="6">
        <v>200</v>
      </c>
      <c r="G12" s="6"/>
      <c r="H12" s="4"/>
      <c r="I12" s="4" t="s">
        <v>76</v>
      </c>
      <c r="J12" s="23" t="s">
        <v>18</v>
      </c>
    </row>
    <row r="13" ht="20" customHeight="1" spans="1:10">
      <c r="A13" s="4">
        <v>11</v>
      </c>
      <c r="B13" s="5" t="s">
        <v>32</v>
      </c>
      <c r="C13" s="4" t="s">
        <v>31</v>
      </c>
      <c r="D13" s="4">
        <v>2700</v>
      </c>
      <c r="E13" s="6">
        <v>2300</v>
      </c>
      <c r="F13" s="6">
        <v>200</v>
      </c>
      <c r="G13" s="6">
        <v>200</v>
      </c>
      <c r="H13" s="4"/>
      <c r="I13" s="4" t="s">
        <v>76</v>
      </c>
      <c r="J13" s="24"/>
    </row>
    <row r="14" ht="20" customHeight="1" spans="1:10">
      <c r="A14" s="4">
        <v>12</v>
      </c>
      <c r="B14" s="5" t="s">
        <v>33</v>
      </c>
      <c r="C14" s="4" t="s">
        <v>34</v>
      </c>
      <c r="D14" s="4">
        <v>2500</v>
      </c>
      <c r="E14" s="6">
        <v>2300</v>
      </c>
      <c r="F14" s="6">
        <v>200</v>
      </c>
      <c r="G14" s="6"/>
      <c r="H14" s="4"/>
      <c r="I14" s="4" t="s">
        <v>76</v>
      </c>
      <c r="J14" s="24"/>
    </row>
    <row r="15" ht="20" customHeight="1" spans="1:10">
      <c r="A15" s="4">
        <v>13</v>
      </c>
      <c r="B15" s="5" t="s">
        <v>35</v>
      </c>
      <c r="C15" s="4" t="s">
        <v>34</v>
      </c>
      <c r="D15" s="4">
        <v>2500</v>
      </c>
      <c r="E15" s="6">
        <v>2300</v>
      </c>
      <c r="F15" s="6">
        <v>200</v>
      </c>
      <c r="G15" s="6"/>
      <c r="H15" s="4"/>
      <c r="I15" s="4" t="s">
        <v>76</v>
      </c>
      <c r="J15" s="24"/>
    </row>
    <row r="16" ht="30" customHeight="1" spans="1:10">
      <c r="A16" s="8" t="s">
        <v>36</v>
      </c>
      <c r="B16" s="9"/>
      <c r="C16" s="10"/>
      <c r="D16" s="11">
        <v>32700</v>
      </c>
      <c r="E16" s="12">
        <v>29900</v>
      </c>
      <c r="F16" s="12">
        <v>2600</v>
      </c>
      <c r="G16" s="12">
        <v>200</v>
      </c>
      <c r="H16" s="12"/>
      <c r="I16" s="25"/>
      <c r="J16" s="26"/>
    </row>
    <row r="17" ht="30" customHeight="1" spans="1:10">
      <c r="A17" s="13"/>
      <c r="B17" s="13"/>
      <c r="C17" s="13"/>
      <c r="D17" s="14"/>
      <c r="E17" s="15"/>
      <c r="F17" s="15"/>
      <c r="G17" s="15"/>
      <c r="H17" s="15"/>
      <c r="I17" s="27"/>
      <c r="J17" s="28"/>
    </row>
    <row r="18" ht="30" customHeight="1" spans="1:10">
      <c r="A18" s="13"/>
      <c r="B18" s="13"/>
      <c r="C18" s="13"/>
      <c r="D18" s="14"/>
      <c r="E18" s="15"/>
      <c r="F18" s="15"/>
      <c r="G18" s="15"/>
      <c r="H18" s="15"/>
      <c r="I18" s="27"/>
      <c r="J18" s="28"/>
    </row>
    <row r="19" ht="30" customHeight="1" spans="1:10">
      <c r="A19" s="13"/>
      <c r="B19" s="13"/>
      <c r="C19" s="13"/>
      <c r="D19" s="14"/>
      <c r="E19" s="15"/>
      <c r="F19" s="15"/>
      <c r="G19" s="15"/>
      <c r="H19" s="15"/>
      <c r="I19" s="27"/>
      <c r="J19" s="28"/>
    </row>
    <row r="20" ht="40" customHeight="1" spans="1:10">
      <c r="A20" s="2" t="s">
        <v>77</v>
      </c>
      <c r="B20" s="2"/>
      <c r="C20" s="2"/>
      <c r="D20" s="2"/>
      <c r="E20" s="2"/>
      <c r="F20" s="2"/>
      <c r="G20" s="2"/>
      <c r="H20" s="2"/>
      <c r="I20" s="2"/>
      <c r="J20" s="2"/>
    </row>
    <row r="21" ht="20" customHeight="1" spans="1:10">
      <c r="A21" s="3" t="s">
        <v>1</v>
      </c>
      <c r="B21" s="3" t="s">
        <v>2</v>
      </c>
      <c r="C21" s="3" t="s">
        <v>3</v>
      </c>
      <c r="D21" s="3" t="s">
        <v>70</v>
      </c>
      <c r="E21" s="3" t="s">
        <v>71</v>
      </c>
      <c r="F21" s="3" t="s">
        <v>72</v>
      </c>
      <c r="G21" s="3" t="s">
        <v>73</v>
      </c>
      <c r="H21" s="3" t="s">
        <v>74</v>
      </c>
      <c r="I21" s="3" t="s">
        <v>75</v>
      </c>
      <c r="J21" s="3" t="s">
        <v>15</v>
      </c>
    </row>
    <row r="22" ht="20" customHeight="1" spans="1:10">
      <c r="A22" s="4">
        <v>1</v>
      </c>
      <c r="B22" s="16" t="s">
        <v>38</v>
      </c>
      <c r="C22" s="4" t="s">
        <v>39</v>
      </c>
      <c r="D22" s="4">
        <v>2500</v>
      </c>
      <c r="E22" s="6">
        <v>2200</v>
      </c>
      <c r="F22" s="6">
        <v>300</v>
      </c>
      <c r="G22" s="4"/>
      <c r="H22" s="4"/>
      <c r="I22" s="4" t="s">
        <v>76</v>
      </c>
      <c r="J22" s="24"/>
    </row>
    <row r="23" ht="20" customHeight="1" spans="1:10">
      <c r="A23" s="4">
        <v>2</v>
      </c>
      <c r="B23" s="5" t="s">
        <v>40</v>
      </c>
      <c r="C23" s="3" t="s">
        <v>39</v>
      </c>
      <c r="D23" s="4">
        <v>2500</v>
      </c>
      <c r="E23" s="6">
        <v>2200</v>
      </c>
      <c r="F23" s="6">
        <v>300</v>
      </c>
      <c r="G23" s="3"/>
      <c r="H23" s="3"/>
      <c r="I23" s="4" t="s">
        <v>76</v>
      </c>
      <c r="J23" s="24"/>
    </row>
    <row r="24" ht="20" customHeight="1" spans="1:10">
      <c r="A24" s="4">
        <v>3</v>
      </c>
      <c r="B24" s="16" t="s">
        <v>41</v>
      </c>
      <c r="C24" s="4" t="s">
        <v>42</v>
      </c>
      <c r="D24" s="4">
        <v>2500</v>
      </c>
      <c r="E24" s="6">
        <v>2200</v>
      </c>
      <c r="F24" s="6">
        <v>300</v>
      </c>
      <c r="G24" s="4"/>
      <c r="H24" s="4"/>
      <c r="I24" s="4" t="s">
        <v>76</v>
      </c>
      <c r="J24" s="23" t="s">
        <v>18</v>
      </c>
    </row>
    <row r="25" ht="20" customHeight="1" spans="1:10">
      <c r="A25" s="4">
        <v>4</v>
      </c>
      <c r="B25" s="16" t="s">
        <v>43</v>
      </c>
      <c r="C25" s="4" t="s">
        <v>42</v>
      </c>
      <c r="D25" s="4">
        <v>2500</v>
      </c>
      <c r="E25" s="6">
        <v>2200</v>
      </c>
      <c r="F25" s="6">
        <v>300</v>
      </c>
      <c r="G25" s="4"/>
      <c r="H25" s="4"/>
      <c r="I25" s="4" t="s">
        <v>76</v>
      </c>
      <c r="J25" s="24"/>
    </row>
    <row r="26" ht="20" customHeight="1" spans="1:10">
      <c r="A26" s="4">
        <v>5</v>
      </c>
      <c r="B26" s="5" t="s">
        <v>44</v>
      </c>
      <c r="C26" s="4" t="s">
        <v>45</v>
      </c>
      <c r="D26" s="4">
        <v>2500</v>
      </c>
      <c r="E26" s="6">
        <v>2300</v>
      </c>
      <c r="F26" s="6">
        <v>200</v>
      </c>
      <c r="G26" s="6"/>
      <c r="H26" s="4"/>
      <c r="I26" s="4" t="s">
        <v>76</v>
      </c>
      <c r="J26" s="24"/>
    </row>
    <row r="27" ht="20" customHeight="1" spans="1:10">
      <c r="A27" s="4">
        <v>6</v>
      </c>
      <c r="B27" s="16" t="s">
        <v>46</v>
      </c>
      <c r="C27" s="3" t="s">
        <v>47</v>
      </c>
      <c r="D27" s="4">
        <v>2500</v>
      </c>
      <c r="E27" s="6">
        <v>2200</v>
      </c>
      <c r="F27" s="6">
        <v>300</v>
      </c>
      <c r="G27" s="3"/>
      <c r="H27" s="4"/>
      <c r="I27" s="4" t="s">
        <v>76</v>
      </c>
      <c r="J27" s="24"/>
    </row>
    <row r="28" ht="20" customHeight="1" spans="1:10">
      <c r="A28" s="4">
        <v>7</v>
      </c>
      <c r="B28" s="5" t="s">
        <v>48</v>
      </c>
      <c r="C28" s="3" t="s">
        <v>47</v>
      </c>
      <c r="D28" s="4">
        <v>2500</v>
      </c>
      <c r="E28" s="6">
        <v>2200</v>
      </c>
      <c r="F28" s="6">
        <v>300</v>
      </c>
      <c r="G28" s="3"/>
      <c r="H28" s="4"/>
      <c r="I28" s="4" t="s">
        <v>76</v>
      </c>
      <c r="J28" s="24"/>
    </row>
    <row r="29" ht="20" customHeight="1" spans="1:10">
      <c r="A29" s="4">
        <v>8</v>
      </c>
      <c r="B29" s="5" t="s">
        <v>49</v>
      </c>
      <c r="C29" s="3" t="s">
        <v>47</v>
      </c>
      <c r="D29" s="4">
        <v>2500</v>
      </c>
      <c r="E29" s="6">
        <v>2200</v>
      </c>
      <c r="F29" s="6">
        <v>300</v>
      </c>
      <c r="G29" s="3"/>
      <c r="H29" s="3"/>
      <c r="I29" s="4" t="s">
        <v>76</v>
      </c>
      <c r="J29" s="24"/>
    </row>
    <row r="30" ht="20" customHeight="1" spans="1:10">
      <c r="A30" s="4">
        <v>9</v>
      </c>
      <c r="B30" s="16" t="s">
        <v>50</v>
      </c>
      <c r="C30" s="3" t="s">
        <v>51</v>
      </c>
      <c r="D30" s="4">
        <v>2500</v>
      </c>
      <c r="E30" s="6">
        <v>2200</v>
      </c>
      <c r="F30" s="6">
        <v>300</v>
      </c>
      <c r="G30" s="3"/>
      <c r="H30" s="4"/>
      <c r="I30" s="4" t="s">
        <v>76</v>
      </c>
      <c r="J30" s="24"/>
    </row>
    <row r="31" ht="20" customHeight="1" spans="1:10">
      <c r="A31" s="4">
        <v>10</v>
      </c>
      <c r="B31" s="5" t="s">
        <v>52</v>
      </c>
      <c r="C31" s="3" t="s">
        <v>53</v>
      </c>
      <c r="D31" s="4">
        <v>2700</v>
      </c>
      <c r="E31" s="6">
        <v>2400</v>
      </c>
      <c r="F31" s="6">
        <v>300</v>
      </c>
      <c r="G31" s="3"/>
      <c r="H31" s="3"/>
      <c r="I31" s="4" t="s">
        <v>76</v>
      </c>
      <c r="J31" s="24"/>
    </row>
    <row r="32" ht="20" customHeight="1" spans="1:10">
      <c r="A32" s="4">
        <v>11</v>
      </c>
      <c r="B32" s="5" t="s">
        <v>78</v>
      </c>
      <c r="C32" s="3" t="s">
        <v>55</v>
      </c>
      <c r="D32" s="4">
        <v>2500</v>
      </c>
      <c r="E32" s="6">
        <v>2200</v>
      </c>
      <c r="F32" s="6">
        <v>300</v>
      </c>
      <c r="G32" s="4"/>
      <c r="H32" s="4"/>
      <c r="I32" s="4" t="s">
        <v>76</v>
      </c>
      <c r="J32" s="24"/>
    </row>
    <row r="33" ht="20" customHeight="1" spans="1:10">
      <c r="A33" s="4">
        <v>12</v>
      </c>
      <c r="B33" s="5" t="s">
        <v>56</v>
      </c>
      <c r="C33" s="3" t="s">
        <v>57</v>
      </c>
      <c r="D33" s="4">
        <v>3300</v>
      </c>
      <c r="E33" s="17">
        <v>2800</v>
      </c>
      <c r="F33" s="6">
        <v>300</v>
      </c>
      <c r="G33" s="3">
        <v>200</v>
      </c>
      <c r="H33" s="3"/>
      <c r="I33" s="4" t="s">
        <v>76</v>
      </c>
      <c r="J33" s="24"/>
    </row>
    <row r="34" ht="20" customHeight="1" spans="1:10">
      <c r="A34" s="4">
        <v>13</v>
      </c>
      <c r="B34" s="5" t="s">
        <v>58</v>
      </c>
      <c r="C34" s="3" t="s">
        <v>57</v>
      </c>
      <c r="D34" s="4">
        <v>3100</v>
      </c>
      <c r="E34" s="6">
        <v>2800</v>
      </c>
      <c r="F34" s="6">
        <v>300</v>
      </c>
      <c r="G34" s="3"/>
      <c r="H34" s="4"/>
      <c r="I34" s="4" t="s">
        <v>76</v>
      </c>
      <c r="J34" s="23" t="s">
        <v>18</v>
      </c>
    </row>
    <row r="35" ht="20" customHeight="1" spans="1:10">
      <c r="A35" s="4">
        <v>14</v>
      </c>
      <c r="B35" s="5" t="s">
        <v>59</v>
      </c>
      <c r="C35" s="3" t="s">
        <v>60</v>
      </c>
      <c r="D35" s="4">
        <v>3100</v>
      </c>
      <c r="E35" s="17">
        <v>2800</v>
      </c>
      <c r="F35" s="6">
        <v>300</v>
      </c>
      <c r="G35" s="3"/>
      <c r="H35" s="3"/>
      <c r="I35" s="4" t="s">
        <v>76</v>
      </c>
      <c r="J35" s="24"/>
    </row>
    <row r="36" ht="20" customHeight="1" spans="1:10">
      <c r="A36" s="18" t="s">
        <v>36</v>
      </c>
      <c r="B36" s="19"/>
      <c r="C36" s="3"/>
      <c r="D36" s="3">
        <v>37200</v>
      </c>
      <c r="E36" s="3">
        <v>32900</v>
      </c>
      <c r="F36" s="3">
        <v>4100</v>
      </c>
      <c r="G36" s="3">
        <v>200</v>
      </c>
      <c r="H36" s="3"/>
      <c r="I36" s="3"/>
      <c r="J36" s="29"/>
    </row>
    <row r="37" ht="20" customHeight="1" spans="1:10">
      <c r="A37" s="20" t="s">
        <v>61</v>
      </c>
      <c r="B37" s="20"/>
      <c r="C37" s="21"/>
      <c r="D37" s="20">
        <v>69900</v>
      </c>
      <c r="E37" s="22">
        <v>62800</v>
      </c>
      <c r="F37" s="22">
        <v>6700</v>
      </c>
      <c r="G37" s="22">
        <v>400</v>
      </c>
      <c r="H37" s="22"/>
      <c r="I37" s="21"/>
      <c r="J37" s="21"/>
    </row>
  </sheetData>
  <mergeCells count="5">
    <mergeCell ref="A1:J1"/>
    <mergeCell ref="A16:C16"/>
    <mergeCell ref="A20:J20"/>
    <mergeCell ref="A36:B36"/>
    <mergeCell ref="A37:B37"/>
  </mergeCells>
  <pageMargins left="0.75" right="0.75" top="1" bottom="1" header="0.5" footer="0.5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2024年9月工资结算表1</vt:lpstr>
      <vt:lpstr>2024年9月工资发放表</vt:lpstr>
      <vt:lpstr>2024年9月工资原始表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WYF</dc:creator>
  <cp:lastModifiedBy>雨沐</cp:lastModifiedBy>
  <dcterms:created xsi:type="dcterms:W3CDTF">2022-05-05T14:07:00Z</dcterms:created>
  <dcterms:modified xsi:type="dcterms:W3CDTF">2024-10-16T05:47:58Z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9444F0B530AA4E7B83D683EF250B2A2E_13</vt:lpwstr>
  </property>
  <property fmtid="{D5CDD505-2E9C-101B-9397-08002B2CF9AE}" pid="4" name="KSOProductBuildVer">
    <vt:lpwstr>2052-12.1.0.15990</vt:lpwstr>
  </property>
</Properties>
</file>