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2024年10月工资结算表(加30） (2)" sheetId="8" r:id="rId1"/>
    <sheet name="2024年10月工资发放表" sheetId="4" r:id="rId2"/>
    <sheet name="2024年10月原始工资 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<sst xmlns="http://schemas.openxmlformats.org/spreadsheetml/2006/main" count="133" uniqueCount="54">
  <si>
    <t>2024年10月份后勤服务中心南昌路校区外聘人员考核说明表（3维修）</t>
  </si>
  <si>
    <t>序号</t>
  </si>
  <si>
    <t>姓名</t>
  </si>
  <si>
    <t>岗位</t>
  </si>
  <si>
    <t>工资标准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</si>
  <si>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</si>
  <si>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</si>
  <si>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</si>
  <si>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</si>
  <si>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</si>
  <si>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</si>
  <si>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单位缴纳社保合计金额</t>
  </si>
  <si>
    <t>管理费</t>
  </si>
  <si>
    <t>季度费用</t>
  </si>
  <si>
    <t>个人社保补费月数</t>
  </si>
  <si>
    <t>个人社保补费合计金额</t>
  </si>
  <si>
    <t>10月社保个人缓缴补费合计金额</t>
  </si>
  <si>
    <t>10月医保个人缓缴补费合计金额</t>
  </si>
  <si>
    <t>结算合计金额</t>
  </si>
  <si>
    <t>备注</t>
  </si>
  <si>
    <t>鲁永红</t>
  </si>
  <si>
    <t>上水暖气</t>
  </si>
  <si>
    <t>8月</t>
  </si>
  <si>
    <t>兼职2个水泵房巡检维护800元/月</t>
  </si>
  <si>
    <t>黄铁林</t>
  </si>
  <si>
    <t>兼职1个消防泵房巡检维护800元/月</t>
  </si>
  <si>
    <t>黄昌海</t>
  </si>
  <si>
    <t>电工</t>
  </si>
  <si>
    <t>兼职4个配电室巡检维护600元/月</t>
  </si>
  <si>
    <t>马英</t>
  </si>
  <si>
    <t>有高压电工证400元/月</t>
  </si>
  <si>
    <t>刘会峰</t>
  </si>
  <si>
    <t>水电充值员</t>
  </si>
  <si>
    <t>基本工资2900、绩效300/2024年1月1日起南昌路校区临时工打考勤</t>
  </si>
  <si>
    <t>吐尔迪·阿衣甫</t>
  </si>
  <si>
    <t>下水工</t>
  </si>
  <si>
    <t>下水工基本考勤工资3700元</t>
  </si>
  <si>
    <t>阿布都热合曼·玉苏甫</t>
  </si>
  <si>
    <t>木工</t>
  </si>
  <si>
    <t>小计</t>
  </si>
  <si>
    <t>个人养老</t>
  </si>
  <si>
    <t>个人失业</t>
  </si>
  <si>
    <t>个人基本医疗</t>
  </si>
  <si>
    <t>个人大额医疗费</t>
  </si>
  <si>
    <t>个人社保医疗扣款合计金额</t>
  </si>
  <si>
    <t>实发工资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</si>
  <si>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</si>
  <si>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</si>
  <si>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</si>
  <si>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</si>
  <si>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</si>
  <si>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</si>
  <si>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</si>
  <si>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10月8日个人原因辞职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</si>
</sst>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name val="宋体"/>
      <charset val="134"/>
    </font>
    <font>
      <sz val="11"/>
      <color rgb="FF36363D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rgb="FF36363D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仿宋_GB2312"/>
      <charset val="134"/>
    </font>
    <font>
      <sz val="14"/>
      <color rgb="FF36363D"/>
      <name val="宋体"/>
      <charset val="134"/>
    </font>
    <font>
      <sz val="11"/>
      <name val="仿宋_GB2312"/>
      <charset val="134"/>
    </font>
    <font>
      <sz val="14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仿宋_GB2312"/>
      <charset val="134"/>
    </font>
    <font>
      <sz val="12"/>
      <color rgb="FF36363D"/>
      <name val="宋体"/>
      <charset val="134"/>
    </font>
    <font>
      <b/>
      <sz val="11"/>
      <color indexed="8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7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>
      <alignment vertical="center"/>
    </xf>
    <xf numFmtId="0" fontId="7" fillId="0" borderId="1" xfId="0" applyNumberFormat="1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0" fontId="9" fillId="0" borderId="1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9" fillId="2" borderId="1" xfId="49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9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2" fillId="0" borderId="1" xfId="49" applyFont="1" applyFill="1" applyBorder="1" applyAlignment="1">
      <alignment vertical="center" wrapText="1"/>
    </xf>
    <xf numFmtId="0" fontId="22" fillId="0" borderId="1" xfId="49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18" fillId="0" borderId="1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M16" sqref="M16"/>
    </sheetView>
  </sheetViews>
  <sheetFormatPr defaultColWidth="10" defaultRowHeight="14.25"/>
  <cols>
    <col min="1" max="1" width="6.63333333333333" style="2" customWidth="1"/>
    <col min="2" max="2" width="21.8916666666667" style="34" customWidth="1"/>
    <col min="3" max="3" width="11.1333333333333" style="34" customWidth="1"/>
    <col min="4" max="4" width="9" style="34" customWidth="1"/>
    <col min="5" max="8" width="10" style="34"/>
    <col min="9" max="9" width="10.225" style="34"/>
    <col min="10" max="10" width="10" style="34"/>
    <col min="11" max="11" width="10.225" style="34"/>
    <col min="12" max="17" width="10" style="34"/>
    <col min="18" max="18" width="11.5583333333333" style="34"/>
    <col min="19" max="19" width="44.1083333333333" customWidth="1"/>
  </cols>
  <sheetData>
    <row r="1" ht="40" customHeight="1" spans="1:19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5"/>
    </row>
    <row r="2" s="32" customFormat="1" ht="43" customHeight="1" spans="1:19">
      <c r="A2" s="20" t="s">
        <v>1</v>
      </c>
      <c r="B2" s="37" t="s">
        <v>2</v>
      </c>
      <c r="C2" s="37" t="s">
        <v>3</v>
      </c>
      <c r="D2" s="37" t="s">
        <v>4</v>
      </c>
      <c r="E2" s="38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46" t="s">
        <v>11</v>
      </c>
      <c r="L2" s="46" t="s">
        <v>12</v>
      </c>
      <c r="M2" s="46" t="s">
        <v>13</v>
      </c>
      <c r="N2" s="47" t="s">
        <v>14</v>
      </c>
      <c r="O2" s="48" t="s">
        <v>15</v>
      </c>
      <c r="P2" s="48" t="s">
        <v>16</v>
      </c>
      <c r="Q2" s="48" t="s">
        <v>17</v>
      </c>
      <c r="R2" s="46" t="s">
        <v>18</v>
      </c>
      <c r="S2" s="20" t="s">
        <v>19</v>
      </c>
    </row>
    <row r="3" ht="20" customHeight="1" spans="1:19">
      <c r="A3" s="4">
        <v>1</v>
      </c>
      <c r="B3" s="40" t="s">
        <v>20</v>
      </c>
      <c r="C3" s="40" t="s">
        <v>21</v>
      </c>
      <c r="D3" s="40">
        <v>4900</v>
      </c>
      <c r="E3" s="41">
        <v>4999</v>
      </c>
      <c r="F3" s="39">
        <v>799.84</v>
      </c>
      <c r="G3" s="39">
        <v>25</v>
      </c>
      <c r="H3" s="39">
        <v>64.99</v>
      </c>
      <c r="I3" s="39">
        <v>409.92</v>
      </c>
      <c r="J3" s="39">
        <v>5</v>
      </c>
      <c r="K3" s="49">
        <f t="shared" ref="K3:K9" si="0">SUM(F3:J3)</f>
        <v>1304.75</v>
      </c>
      <c r="L3" s="49">
        <v>88</v>
      </c>
      <c r="M3" s="49">
        <v>29.25</v>
      </c>
      <c r="N3" s="50" t="s">
        <v>22</v>
      </c>
      <c r="O3" s="48">
        <v>17.63</v>
      </c>
      <c r="P3" s="48">
        <v>0</v>
      </c>
      <c r="Q3" s="48">
        <v>0</v>
      </c>
      <c r="R3" s="49">
        <f>D3+K3+L3+M3+O3+P3+Q3</f>
        <v>6339.63</v>
      </c>
      <c r="S3" s="13" t="s">
        <v>23</v>
      </c>
    </row>
    <row r="4" ht="20" customHeight="1" spans="1:19">
      <c r="A4" s="4">
        <v>2</v>
      </c>
      <c r="B4" s="40" t="s">
        <v>24</v>
      </c>
      <c r="C4" s="40" t="s">
        <v>21</v>
      </c>
      <c r="D4" s="40">
        <v>4700</v>
      </c>
      <c r="E4" s="41">
        <v>5158</v>
      </c>
      <c r="F4" s="39">
        <v>825.28</v>
      </c>
      <c r="G4" s="39">
        <v>25.8</v>
      </c>
      <c r="H4" s="39">
        <v>67.06</v>
      </c>
      <c r="I4" s="39">
        <v>422.96</v>
      </c>
      <c r="J4" s="39">
        <v>5.16</v>
      </c>
      <c r="K4" s="49">
        <f t="shared" si="0"/>
        <v>1346.26</v>
      </c>
      <c r="L4" s="49">
        <v>88</v>
      </c>
      <c r="M4" s="49">
        <v>29.25</v>
      </c>
      <c r="N4" s="50" t="s">
        <v>22</v>
      </c>
      <c r="O4" s="48">
        <v>66.33</v>
      </c>
      <c r="P4" s="48">
        <v>0</v>
      </c>
      <c r="Q4" s="48">
        <v>0</v>
      </c>
      <c r="R4" s="49">
        <f t="shared" ref="R4:R9" si="1">D4+K4+L4+M4+O4+P4+Q4</f>
        <v>6229.84</v>
      </c>
      <c r="S4" s="13" t="s">
        <v>25</v>
      </c>
    </row>
    <row r="5" ht="20" customHeight="1" spans="1:19">
      <c r="A5" s="4">
        <v>3</v>
      </c>
      <c r="B5" s="40" t="s">
        <v>26</v>
      </c>
      <c r="C5" s="40" t="s">
        <v>27</v>
      </c>
      <c r="D5" s="40">
        <v>4500</v>
      </c>
      <c r="E5" s="41">
        <v>4999</v>
      </c>
      <c r="F5" s="39">
        <v>799.84</v>
      </c>
      <c r="G5" s="39">
        <v>25</v>
      </c>
      <c r="H5" s="39">
        <v>64.99</v>
      </c>
      <c r="I5" s="39">
        <v>409.92</v>
      </c>
      <c r="J5" s="39">
        <v>5</v>
      </c>
      <c r="K5" s="49">
        <f t="shared" si="0"/>
        <v>1304.75</v>
      </c>
      <c r="L5" s="49">
        <v>88</v>
      </c>
      <c r="M5" s="49">
        <v>29.25</v>
      </c>
      <c r="N5" s="50" t="s">
        <v>22</v>
      </c>
      <c r="O5" s="48">
        <v>75.47</v>
      </c>
      <c r="P5" s="48">
        <v>0</v>
      </c>
      <c r="Q5" s="48">
        <v>0</v>
      </c>
      <c r="R5" s="49">
        <f t="shared" si="1"/>
        <v>5997.47</v>
      </c>
      <c r="S5" s="14" t="s">
        <v>28</v>
      </c>
    </row>
    <row r="6" ht="20" customHeight="1" spans="1:19">
      <c r="A6" s="4">
        <v>4</v>
      </c>
      <c r="B6" s="42" t="s">
        <v>29</v>
      </c>
      <c r="C6" s="40" t="s">
        <v>27</v>
      </c>
      <c r="D6" s="40">
        <v>4300</v>
      </c>
      <c r="E6" s="41">
        <v>4999</v>
      </c>
      <c r="F6" s="39">
        <v>799.84</v>
      </c>
      <c r="G6" s="39">
        <v>25</v>
      </c>
      <c r="H6" s="39">
        <v>64.99</v>
      </c>
      <c r="I6" s="39">
        <v>409.92</v>
      </c>
      <c r="J6" s="39">
        <v>5</v>
      </c>
      <c r="K6" s="49">
        <f t="shared" si="0"/>
        <v>1304.75</v>
      </c>
      <c r="L6" s="49">
        <v>88</v>
      </c>
      <c r="M6" s="49">
        <v>29.25</v>
      </c>
      <c r="N6" s="50" t="s">
        <v>22</v>
      </c>
      <c r="O6" s="48">
        <v>75.47</v>
      </c>
      <c r="P6" s="48">
        <v>0</v>
      </c>
      <c r="Q6" s="48">
        <v>0</v>
      </c>
      <c r="R6" s="49">
        <f t="shared" si="1"/>
        <v>5797.47</v>
      </c>
      <c r="S6" s="14" t="s">
        <v>30</v>
      </c>
    </row>
    <row r="7" s="1" customFormat="1" ht="20" customHeight="1" spans="1:19">
      <c r="A7" s="4">
        <v>5</v>
      </c>
      <c r="B7" s="40" t="s">
        <v>31</v>
      </c>
      <c r="C7" s="43" t="s">
        <v>32</v>
      </c>
      <c r="D7" s="40">
        <v>3200</v>
      </c>
      <c r="E7" s="41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49">
        <f t="shared" si="0"/>
        <v>0</v>
      </c>
      <c r="L7" s="49">
        <v>88</v>
      </c>
      <c r="M7" s="49">
        <v>29.25</v>
      </c>
      <c r="N7" s="50" t="s">
        <v>22</v>
      </c>
      <c r="O7" s="48">
        <v>0</v>
      </c>
      <c r="P7" s="48">
        <v>0</v>
      </c>
      <c r="Q7" s="48">
        <v>0</v>
      </c>
      <c r="R7" s="49">
        <f t="shared" si="1"/>
        <v>3317.25</v>
      </c>
      <c r="S7" s="15" t="s">
        <v>33</v>
      </c>
    </row>
    <row r="8" customFormat="1" ht="20" customHeight="1" spans="1:19">
      <c r="A8" s="4">
        <v>6</v>
      </c>
      <c r="B8" s="40" t="s">
        <v>34</v>
      </c>
      <c r="C8" s="40" t="s">
        <v>35</v>
      </c>
      <c r="D8" s="40">
        <v>4000</v>
      </c>
      <c r="E8" s="41">
        <v>4999</v>
      </c>
      <c r="F8" s="39">
        <v>799.84</v>
      </c>
      <c r="G8" s="39">
        <v>25</v>
      </c>
      <c r="H8" s="39">
        <v>64.99</v>
      </c>
      <c r="I8" s="39">
        <v>409.92</v>
      </c>
      <c r="J8" s="39">
        <v>5</v>
      </c>
      <c r="K8" s="49">
        <f t="shared" si="0"/>
        <v>1304.75</v>
      </c>
      <c r="L8" s="49">
        <v>88</v>
      </c>
      <c r="M8" s="49">
        <v>29.25</v>
      </c>
      <c r="N8" s="50" t="s">
        <v>22</v>
      </c>
      <c r="O8" s="48">
        <v>75.47</v>
      </c>
      <c r="P8" s="48">
        <v>0</v>
      </c>
      <c r="Q8" s="48">
        <v>0</v>
      </c>
      <c r="R8" s="49">
        <f t="shared" si="1"/>
        <v>5497.47</v>
      </c>
      <c r="S8" s="14" t="s">
        <v>36</v>
      </c>
    </row>
    <row r="9" customFormat="1" ht="20" customHeight="1" spans="1:19">
      <c r="A9" s="4">
        <v>7</v>
      </c>
      <c r="B9" s="40" t="s">
        <v>37</v>
      </c>
      <c r="C9" s="40" t="s">
        <v>38</v>
      </c>
      <c r="D9" s="40">
        <v>910</v>
      </c>
      <c r="E9" s="41">
        <v>4999</v>
      </c>
      <c r="F9" s="39">
        <v>799.84</v>
      </c>
      <c r="G9" s="39">
        <v>25</v>
      </c>
      <c r="H9" s="39">
        <v>64.99</v>
      </c>
      <c r="I9" s="39">
        <v>0</v>
      </c>
      <c r="J9" s="39">
        <v>0</v>
      </c>
      <c r="K9" s="49">
        <f t="shared" si="0"/>
        <v>889.83</v>
      </c>
      <c r="L9" s="49">
        <v>88</v>
      </c>
      <c r="M9" s="49">
        <v>29.25</v>
      </c>
      <c r="N9" s="50" t="s">
        <v>22</v>
      </c>
      <c r="O9" s="48">
        <v>75.47</v>
      </c>
      <c r="P9" s="48">
        <v>0</v>
      </c>
      <c r="Q9" s="48">
        <v>0</v>
      </c>
      <c r="R9" s="49">
        <f t="shared" si="1"/>
        <v>1992.55</v>
      </c>
      <c r="S9" s="14"/>
    </row>
    <row r="10" s="33" customFormat="1" ht="20" customHeight="1" spans="1:19">
      <c r="A10" s="44" t="s">
        <v>39</v>
      </c>
      <c r="B10" s="45"/>
      <c r="C10" s="45"/>
      <c r="D10" s="45">
        <f t="shared" ref="D10:R10" si="2">SUM(D3:D9)</f>
        <v>26510</v>
      </c>
      <c r="E10" s="45">
        <f t="shared" si="2"/>
        <v>30153</v>
      </c>
      <c r="F10" s="45">
        <f t="shared" si="2"/>
        <v>4824.48</v>
      </c>
      <c r="G10" s="45">
        <f t="shared" si="2"/>
        <v>150.8</v>
      </c>
      <c r="H10" s="45">
        <f t="shared" si="2"/>
        <v>392.01</v>
      </c>
      <c r="I10" s="45">
        <f t="shared" si="2"/>
        <v>2062.64</v>
      </c>
      <c r="J10" s="45">
        <f t="shared" si="2"/>
        <v>25.16</v>
      </c>
      <c r="K10" s="45">
        <f t="shared" si="2"/>
        <v>7455.09</v>
      </c>
      <c r="L10" s="45">
        <f t="shared" si="2"/>
        <v>616</v>
      </c>
      <c r="M10" s="45">
        <f t="shared" si="2"/>
        <v>204.75</v>
      </c>
      <c r="N10" s="45">
        <f t="shared" si="2"/>
        <v>0</v>
      </c>
      <c r="O10" s="45">
        <f t="shared" si="2"/>
        <v>385.84</v>
      </c>
      <c r="P10" s="45">
        <f t="shared" si="2"/>
        <v>0</v>
      </c>
      <c r="Q10" s="45">
        <f t="shared" si="2"/>
        <v>0</v>
      </c>
      <c r="R10" s="45">
        <f t="shared" si="2"/>
        <v>35171.68</v>
      </c>
      <c r="S10" s="51"/>
    </row>
  </sheetData>
  <mergeCells count="2">
    <mergeCell ref="A1:S1"/>
    <mergeCell ref="A10:B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M17" sqref="M17"/>
    </sheetView>
  </sheetViews>
  <sheetFormatPr defaultColWidth="10" defaultRowHeight="18.75"/>
  <cols>
    <col min="1" max="1" width="6.63333333333333" customWidth="1"/>
    <col min="2" max="2" width="25.775" style="18" customWidth="1"/>
    <col min="3" max="3" width="11.1333333333333" style="18" customWidth="1"/>
    <col min="4" max="5" width="9" style="19" customWidth="1"/>
    <col min="6" max="9" width="11.8916666666667" style="19" customWidth="1"/>
    <col min="10" max="10" width="17.1083333333333" style="19" customWidth="1"/>
    <col min="11" max="11" width="8.775" style="19" customWidth="1"/>
    <col min="12" max="12" width="10.775" style="19" customWidth="1"/>
    <col min="13" max="14" width="12.5583333333333" style="19" customWidth="1"/>
    <col min="15" max="15" width="13.225" style="19" customWidth="1"/>
    <col min="16" max="16" width="48.775" customWidth="1"/>
  </cols>
  <sheetData>
    <row r="1" ht="4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7" customFormat="1" ht="44" customHeight="1" spans="1:16">
      <c r="A2" s="20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2" t="s">
        <v>40</v>
      </c>
      <c r="G2" s="22" t="s">
        <v>41</v>
      </c>
      <c r="H2" s="22" t="s">
        <v>42</v>
      </c>
      <c r="I2" s="22" t="s">
        <v>43</v>
      </c>
      <c r="J2" s="21" t="s">
        <v>44</v>
      </c>
      <c r="K2" s="28" t="s">
        <v>14</v>
      </c>
      <c r="L2" s="29" t="s">
        <v>15</v>
      </c>
      <c r="M2" s="29" t="s">
        <v>16</v>
      </c>
      <c r="N2" s="29" t="s">
        <v>17</v>
      </c>
      <c r="O2" s="21" t="s">
        <v>45</v>
      </c>
      <c r="P2" s="20" t="s">
        <v>19</v>
      </c>
    </row>
    <row r="3" ht="20" customHeight="1" spans="1:16">
      <c r="A3" s="4">
        <v>1</v>
      </c>
      <c r="B3" s="23" t="s">
        <v>20</v>
      </c>
      <c r="C3" s="23" t="s">
        <v>21</v>
      </c>
      <c r="D3" s="23">
        <v>4900</v>
      </c>
      <c r="E3" s="22">
        <v>4999</v>
      </c>
      <c r="F3" s="22">
        <v>399.92</v>
      </c>
      <c r="G3" s="22">
        <v>25</v>
      </c>
      <c r="H3" s="22">
        <v>99.98</v>
      </c>
      <c r="I3" s="22">
        <v>25</v>
      </c>
      <c r="J3" s="23">
        <f>SUM(F3:I3)</f>
        <v>549.9</v>
      </c>
      <c r="K3" s="30" t="s">
        <v>22</v>
      </c>
      <c r="L3" s="31">
        <v>8.42</v>
      </c>
      <c r="M3" s="31">
        <v>0</v>
      </c>
      <c r="N3" s="31">
        <v>0</v>
      </c>
      <c r="O3" s="23">
        <f>D3-J3-L3</f>
        <v>4341.68</v>
      </c>
      <c r="P3" s="13" t="s">
        <v>23</v>
      </c>
    </row>
    <row r="4" ht="20" customHeight="1" spans="1:16">
      <c r="A4" s="4">
        <v>2</v>
      </c>
      <c r="B4" s="23" t="s">
        <v>24</v>
      </c>
      <c r="C4" s="23" t="s">
        <v>21</v>
      </c>
      <c r="D4" s="23">
        <v>4700</v>
      </c>
      <c r="E4" s="22">
        <v>5158</v>
      </c>
      <c r="F4" s="22">
        <v>412.64</v>
      </c>
      <c r="G4" s="22">
        <v>25.8</v>
      </c>
      <c r="H4" s="22">
        <v>103.16</v>
      </c>
      <c r="I4" s="22">
        <v>25.8</v>
      </c>
      <c r="J4" s="23">
        <f t="shared" ref="J4:J9" si="0">SUM(F4:I4)</f>
        <v>567.4</v>
      </c>
      <c r="K4" s="30" t="s">
        <v>22</v>
      </c>
      <c r="L4" s="31">
        <v>24.97</v>
      </c>
      <c r="M4" s="31">
        <v>0</v>
      </c>
      <c r="N4" s="31">
        <v>0</v>
      </c>
      <c r="O4" s="23">
        <f t="shared" ref="O4:O9" si="1">D4-J4-L4</f>
        <v>4107.63</v>
      </c>
      <c r="P4" s="13" t="s">
        <v>25</v>
      </c>
    </row>
    <row r="5" ht="20" customHeight="1" spans="1:16">
      <c r="A5" s="4">
        <v>3</v>
      </c>
      <c r="B5" s="23" t="s">
        <v>26</v>
      </c>
      <c r="C5" s="23" t="s">
        <v>27</v>
      </c>
      <c r="D5" s="23">
        <v>4500</v>
      </c>
      <c r="E5" s="22">
        <v>4999</v>
      </c>
      <c r="F5" s="22">
        <v>399.92</v>
      </c>
      <c r="G5" s="22">
        <v>25</v>
      </c>
      <c r="H5" s="22">
        <v>99.98</v>
      </c>
      <c r="I5" s="22">
        <v>25</v>
      </c>
      <c r="J5" s="23">
        <f t="shared" si="0"/>
        <v>549.9</v>
      </c>
      <c r="K5" s="30" t="s">
        <v>22</v>
      </c>
      <c r="L5" s="31">
        <v>36.04</v>
      </c>
      <c r="M5" s="31">
        <v>0</v>
      </c>
      <c r="N5" s="31">
        <v>0</v>
      </c>
      <c r="O5" s="23">
        <f t="shared" si="1"/>
        <v>3914.06</v>
      </c>
      <c r="P5" s="14" t="s">
        <v>28</v>
      </c>
    </row>
    <row r="6" ht="20" customHeight="1" spans="1:16">
      <c r="A6" s="4">
        <v>4</v>
      </c>
      <c r="B6" s="24" t="s">
        <v>29</v>
      </c>
      <c r="C6" s="23" t="s">
        <v>27</v>
      </c>
      <c r="D6" s="23">
        <v>4300</v>
      </c>
      <c r="E6" s="22">
        <v>4999</v>
      </c>
      <c r="F6" s="22">
        <v>399.92</v>
      </c>
      <c r="G6" s="22">
        <v>25</v>
      </c>
      <c r="H6" s="22">
        <v>99.98</v>
      </c>
      <c r="I6" s="22">
        <v>25</v>
      </c>
      <c r="J6" s="23">
        <f t="shared" si="0"/>
        <v>549.9</v>
      </c>
      <c r="K6" s="30" t="s">
        <v>22</v>
      </c>
      <c r="L6" s="31">
        <v>36.04</v>
      </c>
      <c r="M6" s="31">
        <v>0</v>
      </c>
      <c r="N6" s="31">
        <v>0</v>
      </c>
      <c r="O6" s="23">
        <f t="shared" si="1"/>
        <v>3714.06</v>
      </c>
      <c r="P6" s="14" t="s">
        <v>30</v>
      </c>
    </row>
    <row r="7" s="1" customFormat="1" ht="20" customHeight="1" spans="1:16">
      <c r="A7" s="4">
        <v>5</v>
      </c>
      <c r="B7" s="23" t="s">
        <v>31</v>
      </c>
      <c r="C7" s="25" t="s">
        <v>32</v>
      </c>
      <c r="D7" s="23">
        <v>3200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3">
        <f t="shared" si="0"/>
        <v>0</v>
      </c>
      <c r="K7" s="30" t="s">
        <v>22</v>
      </c>
      <c r="L7" s="31">
        <v>0</v>
      </c>
      <c r="M7" s="31">
        <v>0</v>
      </c>
      <c r="N7" s="31">
        <v>0</v>
      </c>
      <c r="O7" s="23">
        <f t="shared" si="1"/>
        <v>3200</v>
      </c>
      <c r="P7" s="15" t="s">
        <v>33</v>
      </c>
    </row>
    <row r="8" customFormat="1" ht="20" customHeight="1" spans="1:16">
      <c r="A8" s="4">
        <v>6</v>
      </c>
      <c r="B8" s="23" t="s">
        <v>34</v>
      </c>
      <c r="C8" s="23" t="s">
        <v>35</v>
      </c>
      <c r="D8" s="23">
        <v>4000</v>
      </c>
      <c r="E8" s="22">
        <v>4999</v>
      </c>
      <c r="F8" s="22">
        <v>399.92</v>
      </c>
      <c r="G8" s="22">
        <v>25</v>
      </c>
      <c r="H8" s="22">
        <v>99.98</v>
      </c>
      <c r="I8" s="22">
        <v>25</v>
      </c>
      <c r="J8" s="23">
        <f t="shared" si="0"/>
        <v>549.9</v>
      </c>
      <c r="K8" s="30" t="s">
        <v>22</v>
      </c>
      <c r="L8" s="31">
        <v>36.04</v>
      </c>
      <c r="M8" s="31">
        <v>0</v>
      </c>
      <c r="N8" s="31">
        <v>0</v>
      </c>
      <c r="O8" s="23">
        <f t="shared" si="1"/>
        <v>3414.06</v>
      </c>
      <c r="P8" s="14" t="s">
        <v>36</v>
      </c>
    </row>
    <row r="9" customFormat="1" ht="20" customHeight="1" spans="1:16">
      <c r="A9" s="4">
        <v>7</v>
      </c>
      <c r="B9" s="23" t="s">
        <v>37</v>
      </c>
      <c r="C9" s="23" t="s">
        <v>38</v>
      </c>
      <c r="D9" s="23">
        <v>910</v>
      </c>
      <c r="E9" s="22">
        <v>4999</v>
      </c>
      <c r="F9" s="22">
        <v>399.92</v>
      </c>
      <c r="G9" s="22">
        <v>25</v>
      </c>
      <c r="H9" s="22">
        <v>0</v>
      </c>
      <c r="I9" s="22">
        <v>0</v>
      </c>
      <c r="J9" s="23">
        <f t="shared" si="0"/>
        <v>424.92</v>
      </c>
      <c r="K9" s="30" t="s">
        <v>22</v>
      </c>
      <c r="L9" s="31">
        <v>36.04</v>
      </c>
      <c r="M9" s="31">
        <v>0</v>
      </c>
      <c r="N9" s="31">
        <v>0</v>
      </c>
      <c r="O9" s="23">
        <f t="shared" si="1"/>
        <v>449.04</v>
      </c>
      <c r="P9" s="14"/>
    </row>
    <row r="10" ht="20" customHeight="1" spans="1:16">
      <c r="A10" s="11" t="s">
        <v>39</v>
      </c>
      <c r="B10" s="26"/>
      <c r="C10" s="27"/>
      <c r="D10" s="23">
        <f t="shared" ref="D10:O10" si="2">SUM(D3:D9)</f>
        <v>26510</v>
      </c>
      <c r="E10" s="23">
        <f t="shared" si="2"/>
        <v>30153</v>
      </c>
      <c r="F10" s="23">
        <f t="shared" si="2"/>
        <v>2412.24</v>
      </c>
      <c r="G10" s="23">
        <f t="shared" si="2"/>
        <v>150.8</v>
      </c>
      <c r="H10" s="23">
        <f t="shared" si="2"/>
        <v>503.08</v>
      </c>
      <c r="I10" s="23">
        <f t="shared" si="2"/>
        <v>125.8</v>
      </c>
      <c r="J10" s="23">
        <f t="shared" si="2"/>
        <v>3191.92</v>
      </c>
      <c r="K10" s="23">
        <f t="shared" si="2"/>
        <v>0</v>
      </c>
      <c r="L10" s="23">
        <f t="shared" si="2"/>
        <v>177.55</v>
      </c>
      <c r="M10" s="23">
        <f t="shared" si="2"/>
        <v>0</v>
      </c>
      <c r="N10" s="23">
        <f t="shared" si="2"/>
        <v>0</v>
      </c>
      <c r="O10" s="23">
        <f t="shared" si="2"/>
        <v>23140.53</v>
      </c>
      <c r="P10" s="16"/>
    </row>
  </sheetData>
  <mergeCells count="2">
    <mergeCell ref="A1:P1"/>
    <mergeCell ref="A10:C1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D3" sqref="D3:D9"/>
    </sheetView>
  </sheetViews>
  <sheetFormatPr defaultColWidth="10" defaultRowHeight="13.5"/>
  <cols>
    <col min="1" max="1" width="6.63333333333333" customWidth="1"/>
    <col min="2" max="2" width="16.8833333333333" customWidth="1"/>
    <col min="3" max="3" width="11.1333333333333" customWidth="1"/>
    <col min="4" max="4" width="9" style="2" customWidth="1"/>
    <col min="5" max="5" width="7.88333333333333" style="2" customWidth="1"/>
    <col min="6" max="6" width="8" style="2" customWidth="1"/>
    <col min="7" max="7" width="8.25" style="2" customWidth="1"/>
    <col min="8" max="8" width="10.25" style="2" customWidth="1"/>
    <col min="9" max="9" width="10.75" customWidth="1"/>
    <col min="10" max="10" width="42.5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</v>
      </c>
      <c r="C2" s="4" t="s">
        <v>3</v>
      </c>
      <c r="D2" s="4" t="s">
        <v>46</v>
      </c>
      <c r="E2" s="4" t="s">
        <v>47</v>
      </c>
      <c r="F2" s="4" t="s">
        <v>48</v>
      </c>
      <c r="G2" s="4" t="s">
        <v>49</v>
      </c>
      <c r="H2" s="4" t="s">
        <v>50</v>
      </c>
      <c r="I2" s="4" t="s">
        <v>51</v>
      </c>
      <c r="J2" s="4" t="s">
        <v>19</v>
      </c>
    </row>
    <row r="3" ht="20" customHeight="1" spans="1:10">
      <c r="A3" s="4">
        <v>1</v>
      </c>
      <c r="B3" s="4" t="s">
        <v>20</v>
      </c>
      <c r="C3" s="4" t="s">
        <v>21</v>
      </c>
      <c r="D3" s="4">
        <f t="shared" ref="D3:D9" si="0">E3+F3+G3+H3</f>
        <v>4900</v>
      </c>
      <c r="E3" s="4">
        <v>3600</v>
      </c>
      <c r="F3" s="4">
        <v>300</v>
      </c>
      <c r="G3" s="4">
        <v>200</v>
      </c>
      <c r="H3" s="4">
        <v>800</v>
      </c>
      <c r="I3" s="6" t="s">
        <v>52</v>
      </c>
      <c r="J3" s="13" t="s">
        <v>23</v>
      </c>
    </row>
    <row r="4" ht="20" customHeight="1" spans="1:10">
      <c r="A4" s="4">
        <v>2</v>
      </c>
      <c r="B4" s="4" t="s">
        <v>24</v>
      </c>
      <c r="C4" s="4" t="s">
        <v>21</v>
      </c>
      <c r="D4" s="4">
        <f t="shared" si="0"/>
        <v>4700</v>
      </c>
      <c r="E4" s="4">
        <v>3600</v>
      </c>
      <c r="F4" s="4">
        <v>300</v>
      </c>
      <c r="G4" s="4"/>
      <c r="H4" s="4">
        <v>800</v>
      </c>
      <c r="I4" s="6" t="s">
        <v>52</v>
      </c>
      <c r="J4" s="13" t="s">
        <v>25</v>
      </c>
    </row>
    <row r="5" ht="20" customHeight="1" spans="1:10">
      <c r="A5" s="4">
        <v>3</v>
      </c>
      <c r="B5" s="4" t="s">
        <v>26</v>
      </c>
      <c r="C5" s="4" t="s">
        <v>27</v>
      </c>
      <c r="D5" s="4">
        <f t="shared" si="0"/>
        <v>4500</v>
      </c>
      <c r="E5" s="4">
        <v>3600</v>
      </c>
      <c r="F5" s="4">
        <v>300</v>
      </c>
      <c r="G5" s="4"/>
      <c r="H5" s="4">
        <v>600</v>
      </c>
      <c r="I5" s="6" t="s">
        <v>52</v>
      </c>
      <c r="J5" s="14" t="s">
        <v>28</v>
      </c>
    </row>
    <row r="6" ht="20" customHeight="1" spans="1:10">
      <c r="A6" s="4">
        <v>4</v>
      </c>
      <c r="B6" s="5" t="s">
        <v>29</v>
      </c>
      <c r="C6" s="4" t="s">
        <v>27</v>
      </c>
      <c r="D6" s="4">
        <f t="shared" si="0"/>
        <v>4300</v>
      </c>
      <c r="E6" s="6">
        <v>3600</v>
      </c>
      <c r="F6" s="6">
        <v>300</v>
      </c>
      <c r="G6" s="6"/>
      <c r="H6" s="6">
        <v>400</v>
      </c>
      <c r="I6" s="6" t="s">
        <v>52</v>
      </c>
      <c r="J6" s="14" t="s">
        <v>30</v>
      </c>
    </row>
    <row r="7" s="1" customFormat="1" ht="20" customHeight="1" spans="1:10">
      <c r="A7" s="4">
        <v>5</v>
      </c>
      <c r="B7" s="7" t="s">
        <v>31</v>
      </c>
      <c r="C7" s="8" t="s">
        <v>32</v>
      </c>
      <c r="D7" s="4">
        <f t="shared" si="0"/>
        <v>3200</v>
      </c>
      <c r="E7" s="8">
        <v>2900</v>
      </c>
      <c r="F7" s="8">
        <v>300</v>
      </c>
      <c r="G7" s="8"/>
      <c r="H7" s="8"/>
      <c r="I7" s="8" t="s">
        <v>52</v>
      </c>
      <c r="J7" s="15" t="s">
        <v>33</v>
      </c>
    </row>
    <row r="8" customFormat="1" ht="20" customHeight="1" spans="1:10">
      <c r="A8" s="4">
        <v>6</v>
      </c>
      <c r="B8" s="9" t="s">
        <v>34</v>
      </c>
      <c r="C8" s="4" t="s">
        <v>35</v>
      </c>
      <c r="D8" s="4">
        <f t="shared" si="0"/>
        <v>4000</v>
      </c>
      <c r="E8" s="10">
        <v>3700</v>
      </c>
      <c r="F8" s="10">
        <v>300</v>
      </c>
      <c r="G8" s="4"/>
      <c r="H8" s="6"/>
      <c r="I8" s="6" t="s">
        <v>52</v>
      </c>
      <c r="J8" s="14" t="s">
        <v>36</v>
      </c>
    </row>
    <row r="9" customFormat="1" ht="20" customHeight="1" spans="1:10">
      <c r="A9" s="4">
        <v>7</v>
      </c>
      <c r="B9" s="9" t="s">
        <v>37</v>
      </c>
      <c r="C9" s="4" t="s">
        <v>38</v>
      </c>
      <c r="D9" s="4">
        <f t="shared" si="0"/>
        <v>910</v>
      </c>
      <c r="E9" s="10">
        <v>840</v>
      </c>
      <c r="F9" s="10">
        <v>70</v>
      </c>
      <c r="G9" s="4"/>
      <c r="H9" s="6"/>
      <c r="I9" s="6" t="s">
        <v>52</v>
      </c>
      <c r="J9" s="14" t="s">
        <v>53</v>
      </c>
    </row>
    <row r="10" ht="20" customHeight="1" spans="1:10">
      <c r="A10" s="11" t="s">
        <v>39</v>
      </c>
      <c r="B10" s="12"/>
      <c r="C10" s="4"/>
      <c r="D10" s="4">
        <f t="shared" ref="D10:H10" si="1">SUM(D3:D9)</f>
        <v>26510</v>
      </c>
      <c r="E10" s="4">
        <f t="shared" si="1"/>
        <v>21840</v>
      </c>
      <c r="F10" s="4">
        <f t="shared" si="1"/>
        <v>1870</v>
      </c>
      <c r="G10" s="4">
        <f t="shared" si="1"/>
        <v>200</v>
      </c>
      <c r="H10" s="4">
        <f t="shared" si="1"/>
        <v>2600</v>
      </c>
      <c r="I10" s="4"/>
      <c r="J10" s="16"/>
    </row>
  </sheetData>
  <mergeCells count="2">
    <mergeCell ref="A1:J1"/>
    <mergeCell ref="A10:B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2024年10月工资结算表(加30） (2)</vt:lpstr>
      <vt:lpstr>2024年10月工资发放表</vt:lpstr>
      <vt:lpstr>2024年10月原始工资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WYF</dc:creator>
  <cp:lastModifiedBy>joy</cp:lastModifiedBy>
  <dcterms:created xsi:type="dcterms:W3CDTF">2022-05-07T07:02:00Z</dcterms:created>
  <dcterms:modified xsi:type="dcterms:W3CDTF">2024-11-14T06:50:53Z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69A9784148BB406D819DE850C2640C6B_13</vt:lpwstr>
  </property>
  <property fmtid="{D5CDD505-2E9C-101B-9397-08002B2CF9AE}" pid="3" name="KSOProductBuildVer">
    <vt:lpwstr>2052-12.1.0.18608</vt:lpwstr>
  </property>
</Properties>
</file>