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4年11月工资结算表" sheetId="6" r:id="rId1"/>
    <sheet name="2024年11月工资发放表" sheetId="7" r:id="rId2"/>
    <sheet name="2024年11月原始工资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<sst xmlns="http://schemas.openxmlformats.org/spreadsheetml/2006/main" count="106" uniqueCount="60">
  <si>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2024年11月份后勤服务中心南昌路校区外聘人员工资结算表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</si>
  <si>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</si>
  <si>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</si>
  <si>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</si>
  <si>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</si>
  <si>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</si>
  <si>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</si>
  <si>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</si>
  <si>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</si>
  <si>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</si>
  <si>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</si>
  <si>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</si>
  <si>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</si>
  <si>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单位医保补费合计金额</t>
  </si>
  <si>
    <t>11月社保单位缓缴补费合计金额</t>
  </si>
  <si>
    <t>11月医保单位缓缴补费合计金额</t>
  </si>
  <si>
    <t>结算合计金额</t>
  </si>
  <si>
    <t>备注</t>
  </si>
  <si>
    <t>鲁永红</t>
  </si>
  <si>
    <t>上水暖气</t>
  </si>
  <si>
    <t>黄铁林</t>
  </si>
  <si>
    <t>社保基数应按4999元缴纳，实际按照5158元缴纳，产生费用差额41.49元由我单位承担；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</si>
  <si>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</si>
  <si>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</si>
  <si>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</si>
  <si>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</si>
  <si>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</si>
  <si>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</si>
  <si>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</si>
  <si>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</si>
  <si>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</si>
  <si>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</si>
  <si>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2024年11月份后勤服务中心南昌路校区外聘人员工资发放表</t>
  </si>
  <si>
    <t>个人养老</t>
  </si>
  <si>
    <t>个人失业</t>
  </si>
  <si>
    <t>个人基本医疗</t>
  </si>
  <si>
    <t>个人大额医疗费</t>
  </si>
  <si>
    <t>个人社保合计金额</t>
  </si>
  <si>
    <t>个人社保补费合计金额</t>
  </si>
  <si>
    <t>个人医保保补费合计金额</t>
  </si>
  <si>
    <t>11月社保个人缓缴补费合计金额</t>
  </si>
  <si>
    <t>11月医保个人缓缴补费合计金额</t>
  </si>
  <si>
    <t>实发工资</t>
  </si>
  <si>
    <t>社保基数应按4999元缴纳，实际按照5158元缴纳，产生费用差额17.48元由我单位承担；</t>
  </si>
  <si>
    <t>2024年11月份后勤服务中心南昌路校区外聘人员考核说明表（3维修）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</si>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</sst>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name val="宋体"/>
      <charset val="134"/>
    </font>
    <font>
      <sz val="11"/>
      <color rgb="FF36363D"/>
      <name val="宋体"/>
      <charset val="134"/>
    </font>
    <font>
      <sz val="11"/>
      <color rgb="FFFF0000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10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4" fillId="2" borderId="0" xfId="49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 vertical="center"/>
    </xf>
    <xf numFmtId="0" fontId="16" fillId="3" borderId="4" xfId="50" applyFont="1" applyFill="1" applyBorder="1" applyAlignment="1">
      <alignment horizontal="center" vertical="center" wrapText="1"/>
    </xf>
    <xf numFmtId="0" fontId="17" fillId="0" borderId="4" xfId="49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76" fontId="14" fillId="2" borderId="0" xfId="49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18" fillId="4" borderId="4" xfId="49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9" fillId="2" borderId="0" xfId="49" applyFont="1" applyFill="1" applyBorder="1" applyAlignment="1">
      <alignment horizontal="center" vertical="center"/>
    </xf>
    <xf numFmtId="0" fontId="20" fillId="0" borderId="0" xfId="49" applyFont="1" applyFill="1" applyBorder="1" applyAlignment="1">
      <alignment horizontal="center" vertical="center" shrinkToFit="1"/>
    </xf>
    <xf numFmtId="0" fontId="21" fillId="2" borderId="0" xfId="49" applyFont="1" applyFill="1" applyBorder="1" applyAlignment="1">
      <alignment horizontal="center" vertical="center" shrinkToFit="1"/>
    </xf>
    <xf numFmtId="0" fontId="21" fillId="2" borderId="0" xfId="49" applyFont="1" applyFill="1" applyBorder="1" applyAlignment="1">
      <alignment horizontal="center" vertical="center"/>
    </xf>
    <xf numFmtId="0" fontId="22" fillId="3" borderId="1" xfId="50" applyFont="1" applyFill="1" applyBorder="1" applyAlignment="1">
      <alignment horizontal="center" vertical="center" wrapText="1"/>
    </xf>
    <xf numFmtId="0" fontId="22" fillId="3" borderId="1" xfId="50" applyFont="1" applyFill="1" applyBorder="1" applyAlignment="1">
      <alignment horizontal="center" vertical="center" shrinkToFit="1"/>
    </xf>
    <xf numFmtId="0" fontId="23" fillId="4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21" fillId="2" borderId="0" xfId="49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C1" workbookViewId="0">
      <selection activeCell="R10" sqref="R10"/>
    </sheetView>
  </sheetViews>
  <sheetFormatPr defaultColWidth="8.88888888888889" defaultRowHeight="14.4"/>
  <cols>
    <col min="1" max="1" width="6.44444444444444" style="3" customWidth="1"/>
    <col min="2" max="2" width="15.3333333333333" style="3" customWidth="1"/>
    <col min="3" max="3" width="11.7777777777778" style="3" customWidth="1"/>
    <col min="4" max="10" width="8.88888888888889" style="3"/>
    <col min="11" max="11" width="10.8888888888889" style="3" customWidth="1"/>
    <col min="12" max="12" width="8.88888888888889" style="3"/>
    <col min="13" max="13" width="13.4444444444444" style="3" customWidth="1"/>
    <col min="14" max="15" width="14" style="3" customWidth="1"/>
    <col min="16" max="16" width="9.66666666666667" style="3"/>
    <col min="17" max="17" width="8.88888888888889" style="3"/>
    <col min="18" max="18" width="23.5555555555556" customWidth="1"/>
  </cols>
  <sheetData>
    <row r="1" s="21" customFormat="1" ht="31" customHeight="1" spans="1:17">
      <c r="A1" s="39" t="s">
        <v>0</v>
      </c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7"/>
      <c r="Q1" s="42"/>
    </row>
    <row r="2" s="22" customFormat="1" ht="93" customHeight="1" spans="1:17">
      <c r="A2" s="43" t="s">
        <v>1</v>
      </c>
      <c r="B2" s="44" t="s">
        <v>2</v>
      </c>
      <c r="C2" s="44" t="s">
        <v>3</v>
      </c>
      <c r="D2" s="43" t="s">
        <v>4</v>
      </c>
      <c r="E2" s="45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8" t="s">
        <v>11</v>
      </c>
      <c r="L2" s="48" t="s">
        <v>12</v>
      </c>
      <c r="M2" s="45" t="s">
        <v>13</v>
      </c>
      <c r="N2" s="46" t="s">
        <v>14</v>
      </c>
      <c r="O2" s="46" t="s">
        <v>15</v>
      </c>
      <c r="P2" s="48" t="s">
        <v>16</v>
      </c>
      <c r="Q2" s="49" t="s">
        <v>17</v>
      </c>
    </row>
    <row r="3" customFormat="1" ht="20" customHeight="1" spans="1:17">
      <c r="A3" s="5">
        <v>1</v>
      </c>
      <c r="B3" s="5" t="s">
        <v>18</v>
      </c>
      <c r="C3" s="5" t="s">
        <v>19</v>
      </c>
      <c r="D3" s="5">
        <v>4900</v>
      </c>
      <c r="E3" s="5">
        <v>4999</v>
      </c>
      <c r="F3" s="5">
        <v>799.84</v>
      </c>
      <c r="G3" s="5">
        <v>25</v>
      </c>
      <c r="H3" s="5">
        <v>64.99</v>
      </c>
      <c r="I3" s="7">
        <v>409.92</v>
      </c>
      <c r="J3" s="7">
        <v>5</v>
      </c>
      <c r="K3" s="36">
        <f>F3+G3+H3+I3+J3</f>
        <v>1304.75</v>
      </c>
      <c r="L3" s="36">
        <v>88</v>
      </c>
      <c r="M3" s="36">
        <v>0</v>
      </c>
      <c r="N3" s="36">
        <v>0</v>
      </c>
      <c r="O3" s="36">
        <v>0</v>
      </c>
      <c r="P3" s="36">
        <f>D3+K3+L3</f>
        <v>6292.75</v>
      </c>
      <c r="Q3" s="36"/>
    </row>
    <row r="4" customFormat="1" ht="64" customHeight="1" spans="1:18">
      <c r="A4" s="5">
        <v>2</v>
      </c>
      <c r="B4" s="5" t="s">
        <v>20</v>
      </c>
      <c r="C4" s="5" t="s">
        <v>19</v>
      </c>
      <c r="D4" s="5">
        <v>4700</v>
      </c>
      <c r="E4" s="5">
        <v>4999</v>
      </c>
      <c r="F4" s="5">
        <v>799.84</v>
      </c>
      <c r="G4" s="5">
        <v>25</v>
      </c>
      <c r="H4" s="5">
        <v>64.99</v>
      </c>
      <c r="I4" s="7">
        <v>409.92</v>
      </c>
      <c r="J4" s="7">
        <v>5</v>
      </c>
      <c r="K4" s="36">
        <f>F4+G4+H4+I4+J4</f>
        <v>1304.75</v>
      </c>
      <c r="L4" s="36">
        <v>88</v>
      </c>
      <c r="M4" s="36">
        <v>0</v>
      </c>
      <c r="N4" s="36">
        <v>0</v>
      </c>
      <c r="O4" s="36">
        <v>0</v>
      </c>
      <c r="P4" s="36">
        <f t="shared" ref="P4:P9" si="0">D4+K4+L4</f>
        <v>6092.75</v>
      </c>
      <c r="Q4" s="36"/>
      <c r="R4" s="50" t="s">
        <v>21</v>
      </c>
    </row>
    <row r="5" customFormat="1" ht="20" customHeight="1" spans="1:17">
      <c r="A5" s="5">
        <v>3</v>
      </c>
      <c r="B5" s="5" t="s">
        <v>22</v>
      </c>
      <c r="C5" s="5" t="s">
        <v>23</v>
      </c>
      <c r="D5" s="5">
        <v>4500</v>
      </c>
      <c r="E5" s="5">
        <v>4999</v>
      </c>
      <c r="F5" s="5">
        <v>799.84</v>
      </c>
      <c r="G5" s="5">
        <v>25</v>
      </c>
      <c r="H5" s="5">
        <v>64.99</v>
      </c>
      <c r="I5" s="7">
        <v>409.92</v>
      </c>
      <c r="J5" s="7">
        <v>5</v>
      </c>
      <c r="K5" s="36">
        <f t="shared" ref="K4:K9" si="1">F5+G5+H5+I5+J5</f>
        <v>1304.75</v>
      </c>
      <c r="L5" s="36">
        <v>88</v>
      </c>
      <c r="M5" s="36">
        <v>0</v>
      </c>
      <c r="N5" s="36">
        <v>0</v>
      </c>
      <c r="O5" s="36">
        <v>0</v>
      </c>
      <c r="P5" s="36">
        <f t="shared" si="0"/>
        <v>5892.75</v>
      </c>
      <c r="Q5" s="36"/>
    </row>
    <row r="6" customFormat="1" ht="20" customHeight="1" spans="1:17">
      <c r="A6" s="5">
        <v>4</v>
      </c>
      <c r="B6" s="5" t="s">
        <v>24</v>
      </c>
      <c r="C6" s="5" t="s">
        <v>23</v>
      </c>
      <c r="D6" s="5">
        <v>4300</v>
      </c>
      <c r="E6" s="5">
        <v>4999</v>
      </c>
      <c r="F6" s="5">
        <v>799.84</v>
      </c>
      <c r="G6" s="5">
        <v>25</v>
      </c>
      <c r="H6" s="5">
        <v>64.99</v>
      </c>
      <c r="I6" s="7">
        <v>409.92</v>
      </c>
      <c r="J6" s="7">
        <v>5</v>
      </c>
      <c r="K6" s="36">
        <f t="shared" si="1"/>
        <v>1304.75</v>
      </c>
      <c r="L6" s="36">
        <v>88</v>
      </c>
      <c r="M6" s="36">
        <v>0</v>
      </c>
      <c r="N6" s="36">
        <v>0</v>
      </c>
      <c r="O6" s="36">
        <v>0</v>
      </c>
      <c r="P6" s="36">
        <f t="shared" si="0"/>
        <v>5692.75</v>
      </c>
      <c r="Q6" s="36"/>
    </row>
    <row r="7" customFormat="1" ht="20" customHeight="1" spans="1:17">
      <c r="A7" s="5">
        <v>5</v>
      </c>
      <c r="B7" s="5" t="s">
        <v>25</v>
      </c>
      <c r="C7" s="5" t="s">
        <v>26</v>
      </c>
      <c r="D7" s="5">
        <v>3200</v>
      </c>
      <c r="E7" s="5">
        <v>0</v>
      </c>
      <c r="F7" s="5">
        <v>0</v>
      </c>
      <c r="G7" s="5">
        <v>0</v>
      </c>
      <c r="H7" s="5">
        <v>0</v>
      </c>
      <c r="I7" s="7">
        <v>0</v>
      </c>
      <c r="J7" s="7">
        <v>0</v>
      </c>
      <c r="K7" s="36">
        <f t="shared" si="1"/>
        <v>0</v>
      </c>
      <c r="L7" s="36">
        <v>88</v>
      </c>
      <c r="M7" s="36">
        <v>0</v>
      </c>
      <c r="N7" s="36">
        <v>0</v>
      </c>
      <c r="O7" s="36">
        <v>0</v>
      </c>
      <c r="P7" s="36">
        <f t="shared" si="0"/>
        <v>3288</v>
      </c>
      <c r="Q7" s="36"/>
    </row>
    <row r="8" customFormat="1" ht="20" customHeight="1" spans="1:17">
      <c r="A8" s="5">
        <v>6</v>
      </c>
      <c r="B8" s="5" t="s">
        <v>27</v>
      </c>
      <c r="C8" s="5" t="s">
        <v>28</v>
      </c>
      <c r="D8" s="5">
        <v>4000</v>
      </c>
      <c r="E8" s="5">
        <v>4999</v>
      </c>
      <c r="F8" s="5">
        <v>799.84</v>
      </c>
      <c r="G8" s="5">
        <v>25</v>
      </c>
      <c r="H8" s="5">
        <v>64.99</v>
      </c>
      <c r="I8" s="7">
        <v>409.92</v>
      </c>
      <c r="J8" s="7">
        <v>5</v>
      </c>
      <c r="K8" s="36">
        <f t="shared" si="1"/>
        <v>1304.75</v>
      </c>
      <c r="L8" s="36">
        <v>88</v>
      </c>
      <c r="M8" s="36">
        <v>0</v>
      </c>
      <c r="N8" s="36">
        <v>0</v>
      </c>
      <c r="O8" s="36">
        <v>0</v>
      </c>
      <c r="P8" s="36">
        <f t="shared" si="0"/>
        <v>5392.75</v>
      </c>
      <c r="Q8" s="36"/>
    </row>
    <row r="9" customFormat="1" ht="20" customHeight="1" spans="1:17">
      <c r="A9" s="5">
        <v>7</v>
      </c>
      <c r="B9" s="5" t="s">
        <v>29</v>
      </c>
      <c r="C9" s="5" t="s">
        <v>30</v>
      </c>
      <c r="D9" s="5">
        <v>3900</v>
      </c>
      <c r="E9" s="5">
        <v>4999</v>
      </c>
      <c r="F9" s="5">
        <v>799.84</v>
      </c>
      <c r="G9" s="5">
        <v>25</v>
      </c>
      <c r="H9" s="5">
        <v>64.99</v>
      </c>
      <c r="I9" s="7">
        <v>409.92</v>
      </c>
      <c r="J9" s="7">
        <v>5</v>
      </c>
      <c r="K9" s="36">
        <f t="shared" si="1"/>
        <v>1304.75</v>
      </c>
      <c r="L9" s="36">
        <v>88</v>
      </c>
      <c r="M9" s="36">
        <v>0</v>
      </c>
      <c r="N9" s="36">
        <v>0</v>
      </c>
      <c r="O9" s="36">
        <v>0</v>
      </c>
      <c r="P9" s="36">
        <f t="shared" si="0"/>
        <v>5292.75</v>
      </c>
      <c r="Q9" s="36"/>
    </row>
    <row r="10" customFormat="1" ht="20" customHeight="1" spans="1:17">
      <c r="A10" s="14" t="s">
        <v>31</v>
      </c>
      <c r="B10" s="28"/>
      <c r="C10" s="15"/>
      <c r="D10" s="29">
        <f>SUM(D3:D9)</f>
        <v>29500</v>
      </c>
      <c r="E10" s="29">
        <f t="shared" ref="E10:R10" si="2">SUM(E3:E9)</f>
        <v>29994</v>
      </c>
      <c r="F10" s="29">
        <f t="shared" si="2"/>
        <v>4799.04</v>
      </c>
      <c r="G10" s="29">
        <f t="shared" si="2"/>
        <v>150</v>
      </c>
      <c r="H10" s="29">
        <f t="shared" si="2"/>
        <v>389.94</v>
      </c>
      <c r="I10" s="29">
        <f t="shared" si="2"/>
        <v>2459.52</v>
      </c>
      <c r="J10" s="29">
        <f t="shared" si="2"/>
        <v>30</v>
      </c>
      <c r="K10" s="29">
        <f t="shared" si="2"/>
        <v>7828.5</v>
      </c>
      <c r="L10" s="29">
        <f t="shared" si="2"/>
        <v>616</v>
      </c>
      <c r="M10" s="29">
        <f>SUM(M3:M9)</f>
        <v>0</v>
      </c>
      <c r="N10" s="29">
        <f>SUM(N3:N9)</f>
        <v>0</v>
      </c>
      <c r="O10" s="29">
        <f>SUM(O3:O9)</f>
        <v>0</v>
      </c>
      <c r="P10" s="29">
        <f>SUM(P3:P9)</f>
        <v>37944.5</v>
      </c>
      <c r="Q10" s="36"/>
    </row>
  </sheetData>
  <mergeCells count="2">
    <mergeCell ref="A1:Q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C1" workbookViewId="0">
      <selection activeCell="O18" sqref="O18"/>
    </sheetView>
  </sheetViews>
  <sheetFormatPr defaultColWidth="8.88888888888889" defaultRowHeight="14.4"/>
  <cols>
    <col min="2" max="2" width="15.4444444444444" customWidth="1"/>
    <col min="3" max="3" width="10.6666666666667" customWidth="1"/>
    <col min="8" max="10" width="13.7777777777778" customWidth="1"/>
    <col min="11" max="11" width="11.3333333333333" customWidth="1"/>
    <col min="12" max="12" width="14.7777777777778" customWidth="1"/>
    <col min="13" max="14" width="17.5555555555556" customWidth="1"/>
    <col min="15" max="15" width="12.2222222222222" customWidth="1"/>
    <col min="17" max="17" width="23.4444444444444" style="23" customWidth="1"/>
    <col min="18" max="18" width="8.88888888888889" style="23"/>
  </cols>
  <sheetData>
    <row r="1" s="21" customFormat="1" ht="31" customHeight="1" spans="1:16">
      <c r="A1" s="24" t="s">
        <v>32</v>
      </c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30"/>
      <c r="P1" s="24"/>
    </row>
    <row r="2" s="22" customFormat="1" ht="55" customHeight="1" spans="1:16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7" t="s">
        <v>33</v>
      </c>
      <c r="G2" s="27" t="s">
        <v>34</v>
      </c>
      <c r="H2" s="27" t="s">
        <v>35</v>
      </c>
      <c r="I2" s="27" t="s">
        <v>36</v>
      </c>
      <c r="J2" s="31" t="s">
        <v>37</v>
      </c>
      <c r="K2" s="32" t="s">
        <v>38</v>
      </c>
      <c r="L2" s="33" t="s">
        <v>39</v>
      </c>
      <c r="M2" s="32" t="s">
        <v>40</v>
      </c>
      <c r="N2" s="32" t="s">
        <v>41</v>
      </c>
      <c r="O2" s="34" t="s">
        <v>42</v>
      </c>
      <c r="P2" s="35" t="s">
        <v>17</v>
      </c>
    </row>
    <row r="3" customFormat="1" ht="20" customHeight="1" spans="1:18">
      <c r="A3" s="5">
        <v>1</v>
      </c>
      <c r="B3" s="5" t="s">
        <v>18</v>
      </c>
      <c r="C3" s="5" t="s">
        <v>19</v>
      </c>
      <c r="D3" s="5">
        <v>4900</v>
      </c>
      <c r="E3" s="5">
        <v>4999</v>
      </c>
      <c r="F3" s="5">
        <v>399.92</v>
      </c>
      <c r="G3" s="5">
        <v>25</v>
      </c>
      <c r="H3" s="5">
        <v>99.98</v>
      </c>
      <c r="I3" s="7">
        <v>25</v>
      </c>
      <c r="J3" s="7">
        <f>F3+G3+H3+I3</f>
        <v>549.9</v>
      </c>
      <c r="K3" s="36">
        <v>0</v>
      </c>
      <c r="L3" s="36">
        <v>0</v>
      </c>
      <c r="M3" s="36">
        <v>0</v>
      </c>
      <c r="N3" s="36">
        <v>0</v>
      </c>
      <c r="O3" s="36">
        <f>D3-J3-K3-L3-M3-N3</f>
        <v>4350.1</v>
      </c>
      <c r="P3" s="36"/>
      <c r="Q3" s="37"/>
      <c r="R3" s="37"/>
    </row>
    <row r="4" customFormat="1" ht="57" customHeight="1" spans="1:18">
      <c r="A4" s="5">
        <v>2</v>
      </c>
      <c r="B4" s="5" t="s">
        <v>20</v>
      </c>
      <c r="C4" s="5" t="s">
        <v>19</v>
      </c>
      <c r="D4" s="5">
        <v>4700</v>
      </c>
      <c r="E4" s="5">
        <v>4999</v>
      </c>
      <c r="F4" s="5">
        <v>399.92</v>
      </c>
      <c r="G4" s="5">
        <v>25</v>
      </c>
      <c r="H4" s="5">
        <v>99.98</v>
      </c>
      <c r="I4" s="7">
        <v>25</v>
      </c>
      <c r="J4" s="7">
        <f>F4+G4+H4+I4</f>
        <v>549.9</v>
      </c>
      <c r="K4" s="36">
        <v>0</v>
      </c>
      <c r="L4" s="36">
        <v>0</v>
      </c>
      <c r="M4" s="36">
        <v>0</v>
      </c>
      <c r="N4" s="36">
        <v>0</v>
      </c>
      <c r="O4" s="36">
        <f t="shared" ref="O4:O9" si="0">D4-J4-K4-L4-M4-N4</f>
        <v>4150.1</v>
      </c>
      <c r="P4" s="36"/>
      <c r="Q4" s="38" t="s">
        <v>43</v>
      </c>
      <c r="R4" s="37"/>
    </row>
    <row r="5" customFormat="1" ht="20" customHeight="1" spans="1:18">
      <c r="A5" s="5">
        <v>3</v>
      </c>
      <c r="B5" s="5" t="s">
        <v>22</v>
      </c>
      <c r="C5" s="5" t="s">
        <v>23</v>
      </c>
      <c r="D5" s="5">
        <v>4500</v>
      </c>
      <c r="E5" s="5">
        <v>4999</v>
      </c>
      <c r="F5" s="5">
        <v>399.92</v>
      </c>
      <c r="G5" s="5">
        <v>25</v>
      </c>
      <c r="H5" s="5">
        <v>99.98</v>
      </c>
      <c r="I5" s="7">
        <v>25</v>
      </c>
      <c r="J5" s="7">
        <f t="shared" ref="J4:J9" si="1">F5+G5+H5+I5</f>
        <v>549.9</v>
      </c>
      <c r="K5" s="36">
        <v>0</v>
      </c>
      <c r="L5" s="36">
        <v>0</v>
      </c>
      <c r="M5" s="36">
        <v>0</v>
      </c>
      <c r="N5" s="36">
        <v>0</v>
      </c>
      <c r="O5" s="36">
        <f t="shared" si="0"/>
        <v>3950.1</v>
      </c>
      <c r="P5" s="36"/>
      <c r="Q5" s="37"/>
      <c r="R5" s="37"/>
    </row>
    <row r="6" customFormat="1" ht="20" customHeight="1" spans="1:18">
      <c r="A6" s="5">
        <v>4</v>
      </c>
      <c r="B6" s="5" t="s">
        <v>24</v>
      </c>
      <c r="C6" s="5" t="s">
        <v>23</v>
      </c>
      <c r="D6" s="5">
        <v>4300</v>
      </c>
      <c r="E6" s="5">
        <v>4999</v>
      </c>
      <c r="F6" s="5">
        <v>399.92</v>
      </c>
      <c r="G6" s="5">
        <v>25</v>
      </c>
      <c r="H6" s="5">
        <v>99.98</v>
      </c>
      <c r="I6" s="7">
        <v>25</v>
      </c>
      <c r="J6" s="7">
        <f t="shared" si="1"/>
        <v>549.9</v>
      </c>
      <c r="K6" s="36">
        <v>0</v>
      </c>
      <c r="L6" s="36">
        <v>0</v>
      </c>
      <c r="M6" s="36">
        <v>0</v>
      </c>
      <c r="N6" s="36">
        <v>0</v>
      </c>
      <c r="O6" s="36">
        <f t="shared" si="0"/>
        <v>3750.1</v>
      </c>
      <c r="P6" s="36"/>
      <c r="Q6" s="37"/>
      <c r="R6" s="37"/>
    </row>
    <row r="7" customFormat="1" ht="20" customHeight="1" spans="1:18">
      <c r="A7" s="5">
        <v>5</v>
      </c>
      <c r="B7" s="5" t="s">
        <v>25</v>
      </c>
      <c r="C7" s="5" t="s">
        <v>26</v>
      </c>
      <c r="D7" s="5">
        <v>3200</v>
      </c>
      <c r="E7" s="5">
        <v>0</v>
      </c>
      <c r="F7" s="5">
        <v>0</v>
      </c>
      <c r="G7" s="5">
        <v>0</v>
      </c>
      <c r="H7" s="5">
        <v>0</v>
      </c>
      <c r="I7" s="7">
        <v>0</v>
      </c>
      <c r="J7" s="7">
        <f t="shared" si="1"/>
        <v>0</v>
      </c>
      <c r="K7" s="36">
        <v>0</v>
      </c>
      <c r="L7" s="36">
        <v>0</v>
      </c>
      <c r="M7" s="36">
        <v>0</v>
      </c>
      <c r="N7" s="36">
        <v>0</v>
      </c>
      <c r="O7" s="36">
        <f t="shared" si="0"/>
        <v>3200</v>
      </c>
      <c r="P7" s="36"/>
      <c r="Q7" s="37"/>
      <c r="R7" s="37"/>
    </row>
    <row r="8" customFormat="1" ht="20" customHeight="1" spans="1:18">
      <c r="A8" s="5">
        <v>6</v>
      </c>
      <c r="B8" s="5" t="s">
        <v>27</v>
      </c>
      <c r="C8" s="5" t="s">
        <v>28</v>
      </c>
      <c r="D8" s="5">
        <v>4000</v>
      </c>
      <c r="E8" s="5">
        <v>4999</v>
      </c>
      <c r="F8" s="5">
        <v>399.92</v>
      </c>
      <c r="G8" s="5">
        <v>25</v>
      </c>
      <c r="H8" s="5">
        <v>99.98</v>
      </c>
      <c r="I8" s="7">
        <v>25</v>
      </c>
      <c r="J8" s="7">
        <f t="shared" si="1"/>
        <v>549.9</v>
      </c>
      <c r="K8" s="36">
        <v>0</v>
      </c>
      <c r="L8" s="36">
        <v>0</v>
      </c>
      <c r="M8" s="36">
        <v>0</v>
      </c>
      <c r="N8" s="36">
        <v>0</v>
      </c>
      <c r="O8" s="36">
        <f t="shared" si="0"/>
        <v>3450.1</v>
      </c>
      <c r="P8" s="36"/>
      <c r="Q8" s="37"/>
      <c r="R8" s="37"/>
    </row>
    <row r="9" customFormat="1" ht="20" customHeight="1" spans="1:18">
      <c r="A9" s="5">
        <v>7</v>
      </c>
      <c r="B9" s="5" t="s">
        <v>29</v>
      </c>
      <c r="C9" s="5" t="s">
        <v>30</v>
      </c>
      <c r="D9" s="5">
        <v>3900</v>
      </c>
      <c r="E9" s="5">
        <v>4999</v>
      </c>
      <c r="F9" s="5">
        <v>399.92</v>
      </c>
      <c r="G9" s="5">
        <v>25</v>
      </c>
      <c r="H9" s="5">
        <v>99.98</v>
      </c>
      <c r="I9" s="7">
        <v>25</v>
      </c>
      <c r="J9" s="7">
        <f t="shared" si="1"/>
        <v>549.9</v>
      </c>
      <c r="K9" s="36">
        <v>0</v>
      </c>
      <c r="L9" s="36">
        <v>0</v>
      </c>
      <c r="M9" s="36">
        <v>0</v>
      </c>
      <c r="N9" s="36">
        <v>0</v>
      </c>
      <c r="O9" s="36">
        <f t="shared" si="0"/>
        <v>3350.1</v>
      </c>
      <c r="P9" s="36"/>
      <c r="Q9" s="37"/>
      <c r="R9" s="37"/>
    </row>
    <row r="10" customFormat="1" ht="20" customHeight="1" spans="1:18">
      <c r="A10" s="14" t="s">
        <v>31</v>
      </c>
      <c r="B10" s="28"/>
      <c r="C10" s="15"/>
      <c r="D10" s="29">
        <f>SUM(D3:D9)</f>
        <v>29500</v>
      </c>
      <c r="E10" s="29">
        <f t="shared" ref="E10:P10" si="2">SUM(E3:E9)</f>
        <v>29994</v>
      </c>
      <c r="F10" s="29">
        <f t="shared" si="2"/>
        <v>2399.52</v>
      </c>
      <c r="G10" s="29">
        <f t="shared" si="2"/>
        <v>150</v>
      </c>
      <c r="H10" s="29">
        <f t="shared" si="2"/>
        <v>599.88</v>
      </c>
      <c r="I10" s="29">
        <f t="shared" si="2"/>
        <v>150</v>
      </c>
      <c r="J10" s="29">
        <f t="shared" si="2"/>
        <v>3299.4</v>
      </c>
      <c r="K10" s="29">
        <f>SUM(K3:K9)</f>
        <v>0</v>
      </c>
      <c r="L10" s="29">
        <f>SUM(L3:L9)</f>
        <v>0</v>
      </c>
      <c r="M10" s="29">
        <f>SUM(M3:M9)</f>
        <v>0</v>
      </c>
      <c r="N10" s="29">
        <f>SUM(N3:N9)</f>
        <v>0</v>
      </c>
      <c r="O10" s="29">
        <f>SUM(O3:O9)</f>
        <v>26200.6</v>
      </c>
      <c r="P10" s="36"/>
      <c r="Q10" s="37"/>
      <c r="R10" s="37"/>
    </row>
  </sheetData>
  <mergeCells count="2">
    <mergeCell ref="A1:P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J20" sqref="J20"/>
    </sheetView>
  </sheetViews>
  <sheetFormatPr defaultColWidth="10" defaultRowHeight="14.4"/>
  <cols>
    <col min="1" max="1" width="6.62962962962963" customWidth="1"/>
    <col min="2" max="2" width="16.8796296296296" customWidth="1"/>
    <col min="3" max="3" width="11.1296296296296" customWidth="1"/>
    <col min="4" max="4" width="9" style="3" customWidth="1"/>
    <col min="5" max="5" width="7.87962962962963" style="3" customWidth="1"/>
    <col min="6" max="6" width="8" style="3" customWidth="1"/>
    <col min="7" max="7" width="8.25" style="3" customWidth="1"/>
    <col min="8" max="8" width="10.25" style="3" customWidth="1"/>
    <col min="9" max="9" width="10.75" customWidth="1"/>
    <col min="10" max="10" width="45.7777777777778" customWidth="1"/>
  </cols>
  <sheetData>
    <row r="1" ht="40" customHeight="1" spans="1:10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</row>
    <row r="2" ht="20" customHeight="1" spans="1:10">
      <c r="A2" s="5" t="s">
        <v>1</v>
      </c>
      <c r="B2" s="5" t="s">
        <v>2</v>
      </c>
      <c r="C2" s="5" t="s">
        <v>45</v>
      </c>
      <c r="D2" s="5" t="s">
        <v>46</v>
      </c>
      <c r="E2" s="5" t="s">
        <v>47</v>
      </c>
      <c r="F2" s="5" t="s">
        <v>48</v>
      </c>
      <c r="G2" s="5" t="s">
        <v>49</v>
      </c>
      <c r="H2" s="5" t="s">
        <v>50</v>
      </c>
      <c r="I2" s="5" t="s">
        <v>51</v>
      </c>
      <c r="J2" s="5" t="s">
        <v>17</v>
      </c>
    </row>
    <row r="3" ht="20" customHeight="1" spans="1:10">
      <c r="A3" s="5">
        <v>1</v>
      </c>
      <c r="B3" s="5" t="s">
        <v>18</v>
      </c>
      <c r="C3" s="5" t="s">
        <v>19</v>
      </c>
      <c r="D3" s="5">
        <f>E3+F3+G3+H3</f>
        <v>4900</v>
      </c>
      <c r="E3" s="5">
        <v>3600</v>
      </c>
      <c r="F3" s="5">
        <v>300</v>
      </c>
      <c r="G3" s="5">
        <v>200</v>
      </c>
      <c r="H3" s="5">
        <v>800</v>
      </c>
      <c r="I3" s="7" t="s">
        <v>52</v>
      </c>
      <c r="J3" s="16" t="s">
        <v>53</v>
      </c>
    </row>
    <row r="4" ht="20" customHeight="1" spans="1:10">
      <c r="A4" s="5">
        <v>2</v>
      </c>
      <c r="B4" s="5" t="s">
        <v>20</v>
      </c>
      <c r="C4" s="5" t="s">
        <v>19</v>
      </c>
      <c r="D4" s="5">
        <f t="shared" ref="D4:D9" si="0">E4+F4+G4+H4</f>
        <v>4700</v>
      </c>
      <c r="E4" s="5">
        <v>3600</v>
      </c>
      <c r="F4" s="5">
        <v>300</v>
      </c>
      <c r="G4" s="5"/>
      <c r="H4" s="5">
        <v>800</v>
      </c>
      <c r="I4" s="7" t="s">
        <v>52</v>
      </c>
      <c r="J4" s="16" t="s">
        <v>54</v>
      </c>
    </row>
    <row r="5" ht="20" customHeight="1" spans="1:10">
      <c r="A5" s="5">
        <v>3</v>
      </c>
      <c r="B5" s="5" t="s">
        <v>22</v>
      </c>
      <c r="C5" s="5" t="s">
        <v>23</v>
      </c>
      <c r="D5" s="5">
        <f t="shared" si="0"/>
        <v>4500</v>
      </c>
      <c r="E5" s="5">
        <v>3600</v>
      </c>
      <c r="F5" s="5">
        <v>300</v>
      </c>
      <c r="G5" s="5"/>
      <c r="H5" s="5">
        <v>600</v>
      </c>
      <c r="I5" s="7" t="s">
        <v>52</v>
      </c>
      <c r="J5" s="17" t="s">
        <v>55</v>
      </c>
    </row>
    <row r="6" ht="20" customHeight="1" spans="1:10">
      <c r="A6" s="5">
        <v>4</v>
      </c>
      <c r="B6" s="6" t="s">
        <v>24</v>
      </c>
      <c r="C6" s="5" t="s">
        <v>23</v>
      </c>
      <c r="D6" s="5">
        <f t="shared" si="0"/>
        <v>4300</v>
      </c>
      <c r="E6" s="7">
        <v>3600</v>
      </c>
      <c r="F6" s="7">
        <v>300</v>
      </c>
      <c r="G6" s="7"/>
      <c r="H6" s="7">
        <v>400</v>
      </c>
      <c r="I6" s="7" t="s">
        <v>52</v>
      </c>
      <c r="J6" s="17" t="s">
        <v>56</v>
      </c>
    </row>
    <row r="7" s="1" customFormat="1" ht="20" customHeight="1" spans="1:10">
      <c r="A7" s="5">
        <v>5</v>
      </c>
      <c r="B7" s="8" t="s">
        <v>25</v>
      </c>
      <c r="C7" s="9" t="s">
        <v>26</v>
      </c>
      <c r="D7" s="5">
        <f t="shared" si="0"/>
        <v>3200</v>
      </c>
      <c r="E7" s="9">
        <v>2900</v>
      </c>
      <c r="F7" s="9">
        <v>300</v>
      </c>
      <c r="G7" s="9"/>
      <c r="H7" s="9"/>
      <c r="I7" s="9" t="s">
        <v>52</v>
      </c>
      <c r="J7" s="18" t="s">
        <v>57</v>
      </c>
    </row>
    <row r="8" customFormat="1" ht="20" customHeight="1" spans="1:10">
      <c r="A8" s="5">
        <v>6</v>
      </c>
      <c r="B8" s="10" t="s">
        <v>27</v>
      </c>
      <c r="C8" s="5" t="s">
        <v>28</v>
      </c>
      <c r="D8" s="5">
        <f t="shared" si="0"/>
        <v>4000</v>
      </c>
      <c r="E8" s="11">
        <v>3700</v>
      </c>
      <c r="F8" s="11">
        <v>300</v>
      </c>
      <c r="G8" s="5"/>
      <c r="H8" s="7"/>
      <c r="I8" s="7" t="s">
        <v>52</v>
      </c>
      <c r="J8" s="17" t="s">
        <v>58</v>
      </c>
    </row>
    <row r="9" s="2" customFormat="1" ht="20" customHeight="1" spans="1:10">
      <c r="A9" s="12">
        <v>7</v>
      </c>
      <c r="B9" s="12" t="s">
        <v>29</v>
      </c>
      <c r="C9" s="12" t="s">
        <v>30</v>
      </c>
      <c r="D9" s="12">
        <f t="shared" si="0"/>
        <v>3900</v>
      </c>
      <c r="E9" s="13">
        <v>3600</v>
      </c>
      <c r="F9" s="13">
        <v>300</v>
      </c>
      <c r="G9" s="12"/>
      <c r="H9" s="12"/>
      <c r="I9" s="12" t="s">
        <v>52</v>
      </c>
      <c r="J9" s="19"/>
    </row>
    <row r="10" ht="20" customHeight="1" spans="1:10">
      <c r="A10" s="14" t="s">
        <v>59</v>
      </c>
      <c r="B10" s="15"/>
      <c r="C10" s="5"/>
      <c r="D10" s="5">
        <f>SUM(D3:D9)</f>
        <v>29500</v>
      </c>
      <c r="E10" s="5">
        <f>SUM(E3:E9)</f>
        <v>24600</v>
      </c>
      <c r="F10" s="5">
        <f t="shared" ref="D10:H10" si="1">SUM(F3:F9)</f>
        <v>2100</v>
      </c>
      <c r="G10" s="5">
        <f t="shared" si="1"/>
        <v>200</v>
      </c>
      <c r="H10" s="5">
        <f t="shared" si="1"/>
        <v>2600</v>
      </c>
      <c r="I10" s="5"/>
      <c r="J10" s="20"/>
    </row>
  </sheetData>
  <mergeCells count="2">
    <mergeCell ref="A1:J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2024年11月工资结算表</vt:lpstr>
      <vt:lpstr>2024年11月工资发放表</vt:lpstr>
      <vt:lpstr>2024年11月原始工资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雨沐</cp:lastModifiedBy>
  <dcterms:created xsi:type="dcterms:W3CDTF">2022-05-07T07:02:00Z</dcterms:created>
  <dcterms:modified xsi:type="dcterms:W3CDTF">2024-12-12T04:01:43Z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078FA30968DC4552B3720331FA5E3102_13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</Properties>
</file>