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24.11工资结算表" sheetId="4" r:id="rId1"/>
    <sheet name="2024.11员工工资" sheetId="5" r:id="rId2"/>
    <sheet name="2024.11原始工资表" sheetId="1" r:id="rId3"/>
  </sheets>
  <definedNames>
    <definedName name="_xlnm._FilterDatabase" localSheetId="0" hidden="1">'2024.11工资结算表'!#REF!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<sst xmlns="http://schemas.openxmlformats.org/spreadsheetml/2006/main" count="285" uniqueCount="79">
  <si>
    <t>2024年11月份学生社区管理服务中心外聘人员工资表（1值班员）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</si>
  <si>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</si>
  <si>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</si>
  <si>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</si>
  <si>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</si>
  <si>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</si>
  <si>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</si>
  <si>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</si>
  <si>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</si>
  <si>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</si>
  <si>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</si>
  <si>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</si>
  <si>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</si>
  <si>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单位社保补费月数</t>
  </si>
  <si>
    <t>单位社保补费合计金额</t>
  </si>
  <si>
    <t>11月社保单位缓缴补费合计金额</t>
  </si>
  <si>
    <t>11月医保单位缓缴补费合计金额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</si>
  <si>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</si>
  <si>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</si>
  <si>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</si>
  <si>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</si>
  <si>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</si>
  <si>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</si>
  <si>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t>张春芳</t>
  </si>
  <si>
    <r>
      <rPr>
        <sz val="11"/>
        <rFont val="宋体"/>
        <charset val="134"/>
      </rPr>
      <t>张素枝</t>
    </r>
  </si>
  <si>
    <t>王红</t>
  </si>
  <si>
    <t>段春玲</t>
  </si>
  <si>
    <t>王雅玲</t>
  </si>
  <si>
    <t>贾绍辉</t>
  </si>
  <si>
    <t>贺美荃</t>
  </si>
  <si>
    <t>寿娟</t>
  </si>
  <si>
    <t>蔺金萍</t>
  </si>
  <si>
    <t>王婷</t>
  </si>
  <si>
    <t>唐慧萍</t>
  </si>
  <si>
    <t>小计</t>
  </si>
  <si>
    <t>2024年11月份学生社区管理服务中心外聘人员工资表（2保洁员）</t>
  </si>
  <si>
    <t>10月社保单位缓缴补费合计金额</t>
  </si>
  <si>
    <t>10月医保单位缓缴补费合计金额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</si>
  <si>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</si>
  <si>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</si>
  <si>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</si>
  <si>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</si>
  <si>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</si>
  <si>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</si>
  <si>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</si>
  <si>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</si>
  <si>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</si>
  <si>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</si>
  <si>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</si>
  <si>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</si>
  <si>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</si>
  <si>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</si>
  <si>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主校区后勤综合服务中心2024年11月劳务派遣人员工资表</t>
  </si>
  <si>
    <t>个人养老</t>
  </si>
  <si>
    <t>个人失业</t>
  </si>
  <si>
    <t>个人基本医疗</t>
  </si>
  <si>
    <t>个人大额医疗费</t>
  </si>
  <si>
    <t>个人社保合计金额</t>
  </si>
  <si>
    <t>个人社保补费月数</t>
  </si>
  <si>
    <t>个人社保补费合计金额</t>
  </si>
  <si>
    <t>11月社保个人缓缴补费合计金额</t>
  </si>
  <si>
    <t>11月医保个人缓缴补费合计金额</t>
  </si>
  <si>
    <t>实发工资</t>
  </si>
  <si>
    <t>10月社保个人缓缴补费合计金额</t>
  </si>
  <si>
    <t>10月医保个人缓缴补费合计金额</t>
  </si>
  <si>
    <t>2024年11月份学生社区管理服务中心外聘人员考核说明表（1值班员）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</si>
  <si>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</si>
  <si>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</si>
  <si>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</si>
  <si>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</si>
  <si>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</si>
  <si>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</si>
  <si>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</si>
  <si>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</si>
  <si>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贾少辉</t>
  </si>
  <si>
    <t>11月新入职员工</t>
  </si>
  <si>
    <t>2024年11月份学生社区管理服务中心外聘人员考核说明表（2保洁员）</t>
  </si>
  <si>
    <t>李爱军</t>
  </si>
  <si>
    <t>楚云枝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</si>
</sst>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4"/>
      <name val="黑体"/>
      <charset val="134"/>
    </font>
    <font>
      <b/>
      <sz val="14"/>
      <color rgb="FF000000"/>
      <name val="黑体"/>
      <charset val="134"/>
    </font>
    <font>
      <b/>
      <sz val="14"/>
      <color rgb="FF000000"/>
      <name val="宋体"/>
      <charset val="134"/>
    </font>
    <font>
      <b/>
      <sz val="14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134"/>
    </font>
    <font>
      <b/>
      <sz val="16"/>
      <name val="黑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>
      <alignment vertical="center"/>
    </xf>
    <xf numFmtId="0" fontId="5" fillId="2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7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3" borderId="0" xfId="49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/>
    </xf>
    <xf numFmtId="0" fontId="14" fillId="4" borderId="1" xfId="50" applyFont="1" applyFill="1" applyBorder="1" applyAlignment="1">
      <alignment horizontal="center" vertical="center" wrapText="1"/>
    </xf>
    <xf numFmtId="0" fontId="15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8" fillId="3" borderId="0" xfId="49" applyFont="1" applyFill="1" applyAlignment="1">
      <alignment horizontal="center" vertical="center"/>
    </xf>
    <xf numFmtId="0" fontId="19" fillId="0" borderId="0" xfId="49" applyFont="1" applyFill="1" applyAlignment="1">
      <alignment horizontal="center" vertical="center"/>
    </xf>
    <xf numFmtId="0" fontId="20" fillId="3" borderId="0" xfId="49" applyFont="1" applyFill="1" applyAlignment="1">
      <alignment horizontal="center" vertical="center"/>
    </xf>
    <xf numFmtId="0" fontId="11" fillId="4" borderId="1" xfId="50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zoomScale="70" zoomScaleNormal="70" topLeftCell="A16" workbookViewId="0">
      <selection activeCell="T6" sqref="T6"/>
    </sheetView>
  </sheetViews>
  <sheetFormatPr defaultColWidth="9" defaultRowHeight="14.4"/>
  <cols>
    <col min="2" max="2" width="19.8518518518519" customWidth="1"/>
    <col min="4" max="4" width="13.75" customWidth="1"/>
    <col min="5" max="8" width="11.3148148148148" customWidth="1"/>
    <col min="9" max="10" width="14.5555555555556" customWidth="1"/>
    <col min="11" max="11" width="14.7037037037037" customWidth="1"/>
    <col min="13" max="13" width="14.5555555555556" customWidth="1"/>
    <col min="14" max="14" width="15.1388888888889" customWidth="1"/>
    <col min="15" max="16" width="15" customWidth="1"/>
    <col min="17" max="17" width="17.212962962963" customWidth="1"/>
    <col min="18" max="18" width="15.4444444444444" customWidth="1"/>
  </cols>
  <sheetData>
    <row r="1" s="54" customFormat="1" ht="31" customHeight="1" spans="1:18">
      <c r="A1" s="57" t="s">
        <v>0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="55" customFormat="1" ht="59" customHeight="1" spans="1:18">
      <c r="A2" s="60" t="s">
        <v>1</v>
      </c>
      <c r="B2" s="60" t="s">
        <v>2</v>
      </c>
      <c r="C2" s="60" t="s">
        <v>3</v>
      </c>
      <c r="D2" s="60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2" t="s">
        <v>11</v>
      </c>
      <c r="L2" s="62" t="s">
        <v>12</v>
      </c>
      <c r="M2" s="61" t="s">
        <v>13</v>
      </c>
      <c r="N2" s="61" t="s">
        <v>14</v>
      </c>
      <c r="O2" s="61" t="s">
        <v>15</v>
      </c>
      <c r="P2" s="61" t="s">
        <v>16</v>
      </c>
      <c r="Q2" s="63" t="s">
        <v>17</v>
      </c>
      <c r="R2" s="63" t="s">
        <v>18</v>
      </c>
    </row>
    <row r="3" s="1" customFormat="1" ht="20" customHeight="1" spans="1:18">
      <c r="A3" s="7">
        <v>1</v>
      </c>
      <c r="B3" s="47" t="s">
        <v>19</v>
      </c>
      <c r="C3" s="7" t="s">
        <v>20</v>
      </c>
      <c r="D3" s="7">
        <v>2505</v>
      </c>
      <c r="E3" s="10">
        <v>0</v>
      </c>
      <c r="F3" s="37">
        <v>0</v>
      </c>
      <c r="G3" s="10">
        <v>0</v>
      </c>
      <c r="H3" s="7">
        <v>0</v>
      </c>
      <c r="I3" s="7">
        <v>0</v>
      </c>
      <c r="J3" s="37">
        <v>0</v>
      </c>
      <c r="K3" s="10">
        <f t="shared" ref="K3:K16" si="0">F3+G3+H3+I3+J3</f>
        <v>0</v>
      </c>
      <c r="L3" s="10">
        <v>88</v>
      </c>
      <c r="M3" s="10">
        <v>0</v>
      </c>
      <c r="N3" s="10">
        <v>0</v>
      </c>
      <c r="O3" s="10">
        <v>0</v>
      </c>
      <c r="P3" s="10">
        <v>0</v>
      </c>
      <c r="Q3" s="10">
        <f>D3+K3+L3+N3+O3+P3</f>
        <v>2593</v>
      </c>
      <c r="R3" s="64"/>
    </row>
    <row r="4" s="1" customFormat="1" ht="20" customHeight="1" spans="1:18">
      <c r="A4" s="7">
        <v>2</v>
      </c>
      <c r="B4" s="47" t="s">
        <v>21</v>
      </c>
      <c r="C4" s="7" t="s">
        <v>20</v>
      </c>
      <c r="D4" s="7">
        <v>1217</v>
      </c>
      <c r="E4" s="10">
        <v>0</v>
      </c>
      <c r="F4" s="37">
        <v>0</v>
      </c>
      <c r="G4" s="10">
        <v>0</v>
      </c>
      <c r="H4" s="7">
        <v>0</v>
      </c>
      <c r="I4" s="7">
        <v>0</v>
      </c>
      <c r="J4" s="37">
        <v>0</v>
      </c>
      <c r="K4" s="10">
        <f t="shared" si="0"/>
        <v>0</v>
      </c>
      <c r="L4" s="10">
        <v>88</v>
      </c>
      <c r="M4" s="10">
        <v>0</v>
      </c>
      <c r="N4" s="10">
        <v>0</v>
      </c>
      <c r="O4" s="10">
        <v>0</v>
      </c>
      <c r="P4" s="10">
        <v>0</v>
      </c>
      <c r="Q4" s="10">
        <f t="shared" ref="Q4:Q33" si="1">D4+K4+L4+N4+O4+P4</f>
        <v>1305</v>
      </c>
      <c r="R4" s="64"/>
    </row>
    <row r="5" s="1" customFormat="1" ht="20" customHeight="1" spans="1:18">
      <c r="A5" s="7">
        <v>3</v>
      </c>
      <c r="B5" s="48" t="s">
        <v>22</v>
      </c>
      <c r="C5" s="7" t="s">
        <v>20</v>
      </c>
      <c r="D5" s="7">
        <v>2707</v>
      </c>
      <c r="E5" s="10">
        <v>0</v>
      </c>
      <c r="F5" s="37">
        <v>0</v>
      </c>
      <c r="G5" s="10">
        <v>0</v>
      </c>
      <c r="H5" s="7">
        <v>0</v>
      </c>
      <c r="I5" s="7">
        <v>0</v>
      </c>
      <c r="J5" s="37">
        <v>0</v>
      </c>
      <c r="K5" s="10">
        <f t="shared" si="0"/>
        <v>0</v>
      </c>
      <c r="L5" s="10">
        <v>88</v>
      </c>
      <c r="M5" s="10">
        <v>0</v>
      </c>
      <c r="N5" s="10">
        <v>0</v>
      </c>
      <c r="O5" s="10">
        <v>0</v>
      </c>
      <c r="P5" s="10">
        <v>0</v>
      </c>
      <c r="Q5" s="10">
        <f t="shared" si="1"/>
        <v>2795</v>
      </c>
      <c r="R5" s="64"/>
    </row>
    <row r="6" s="1" customFormat="1" ht="20" customHeight="1" spans="1:18">
      <c r="A6" s="7">
        <v>4</v>
      </c>
      <c r="B6" s="47" t="s">
        <v>23</v>
      </c>
      <c r="C6" s="7" t="s">
        <v>20</v>
      </c>
      <c r="D6" s="7">
        <v>2209</v>
      </c>
      <c r="E6" s="10">
        <v>0</v>
      </c>
      <c r="F6" s="37">
        <v>0</v>
      </c>
      <c r="G6" s="10">
        <v>0</v>
      </c>
      <c r="H6" s="7">
        <v>0</v>
      </c>
      <c r="I6" s="7">
        <v>0</v>
      </c>
      <c r="J6" s="37">
        <v>0</v>
      </c>
      <c r="K6" s="10">
        <f t="shared" si="0"/>
        <v>0</v>
      </c>
      <c r="L6" s="10">
        <v>88</v>
      </c>
      <c r="M6" s="10">
        <v>0</v>
      </c>
      <c r="N6" s="10">
        <v>0</v>
      </c>
      <c r="O6" s="10">
        <v>0</v>
      </c>
      <c r="P6" s="10">
        <v>0</v>
      </c>
      <c r="Q6" s="10">
        <f t="shared" si="1"/>
        <v>2297</v>
      </c>
      <c r="R6" s="64"/>
    </row>
    <row r="7" s="1" customFormat="1" ht="20" customHeight="1" spans="1:18">
      <c r="A7" s="7">
        <v>5</v>
      </c>
      <c r="B7" s="47" t="s">
        <v>24</v>
      </c>
      <c r="C7" s="7" t="s">
        <v>20</v>
      </c>
      <c r="D7" s="7">
        <v>1382</v>
      </c>
      <c r="E7" s="10">
        <v>0</v>
      </c>
      <c r="F7" s="37">
        <v>0</v>
      </c>
      <c r="G7" s="10">
        <v>0</v>
      </c>
      <c r="H7" s="7">
        <v>0</v>
      </c>
      <c r="I7" s="7">
        <v>0</v>
      </c>
      <c r="J7" s="37">
        <v>0</v>
      </c>
      <c r="K7" s="10">
        <f t="shared" si="0"/>
        <v>0</v>
      </c>
      <c r="L7" s="10">
        <v>88</v>
      </c>
      <c r="M7" s="10">
        <v>0</v>
      </c>
      <c r="N7" s="10">
        <v>0</v>
      </c>
      <c r="O7" s="10">
        <v>0</v>
      </c>
      <c r="P7" s="10">
        <v>0</v>
      </c>
      <c r="Q7" s="10">
        <f t="shared" si="1"/>
        <v>1470</v>
      </c>
      <c r="R7" s="64"/>
    </row>
    <row r="8" s="1" customFormat="1" ht="20" customHeight="1" spans="1:18">
      <c r="A8" s="7">
        <v>6</v>
      </c>
      <c r="B8" s="47" t="s">
        <v>25</v>
      </c>
      <c r="C8" s="7" t="s">
        <v>20</v>
      </c>
      <c r="D8" s="7">
        <v>2505</v>
      </c>
      <c r="E8" s="10">
        <v>0</v>
      </c>
      <c r="F8" s="37">
        <v>0</v>
      </c>
      <c r="G8" s="10">
        <v>0</v>
      </c>
      <c r="H8" s="7">
        <v>0</v>
      </c>
      <c r="I8" s="7">
        <v>0</v>
      </c>
      <c r="J8" s="37">
        <v>0</v>
      </c>
      <c r="K8" s="10">
        <f t="shared" si="0"/>
        <v>0</v>
      </c>
      <c r="L8" s="10">
        <v>88</v>
      </c>
      <c r="M8" s="10">
        <v>0</v>
      </c>
      <c r="N8" s="10">
        <v>0</v>
      </c>
      <c r="O8" s="10">
        <v>0</v>
      </c>
      <c r="P8" s="10">
        <v>0</v>
      </c>
      <c r="Q8" s="10">
        <f t="shared" si="1"/>
        <v>2593</v>
      </c>
      <c r="R8" s="64"/>
    </row>
    <row r="9" s="1" customFormat="1" ht="20" customHeight="1" spans="1:18">
      <c r="A9" s="7">
        <v>7</v>
      </c>
      <c r="B9" s="49" t="s">
        <v>26</v>
      </c>
      <c r="C9" s="7" t="s">
        <v>20</v>
      </c>
      <c r="D9" s="7">
        <v>1828</v>
      </c>
      <c r="E9" s="10">
        <v>0</v>
      </c>
      <c r="F9" s="37">
        <v>0</v>
      </c>
      <c r="G9" s="10">
        <v>0</v>
      </c>
      <c r="H9" s="7">
        <v>0</v>
      </c>
      <c r="I9" s="7">
        <v>0</v>
      </c>
      <c r="J9" s="37">
        <v>0</v>
      </c>
      <c r="K9" s="10">
        <f t="shared" si="0"/>
        <v>0</v>
      </c>
      <c r="L9" s="10">
        <v>88</v>
      </c>
      <c r="M9" s="10">
        <v>0</v>
      </c>
      <c r="N9" s="10">
        <v>0</v>
      </c>
      <c r="O9" s="10">
        <v>0</v>
      </c>
      <c r="P9" s="10">
        <v>0</v>
      </c>
      <c r="Q9" s="10">
        <f t="shared" si="1"/>
        <v>1916</v>
      </c>
      <c r="R9" s="64"/>
    </row>
    <row r="10" s="1" customFormat="1" ht="20" customHeight="1" spans="1:18">
      <c r="A10" s="7">
        <v>8</v>
      </c>
      <c r="B10" s="49" t="s">
        <v>27</v>
      </c>
      <c r="C10" s="7" t="s">
        <v>20</v>
      </c>
      <c r="D10" s="7">
        <v>2555</v>
      </c>
      <c r="E10" s="10">
        <v>0</v>
      </c>
      <c r="F10" s="37">
        <v>0</v>
      </c>
      <c r="G10" s="10">
        <v>0</v>
      </c>
      <c r="H10" s="7">
        <v>0</v>
      </c>
      <c r="I10" s="7">
        <v>0</v>
      </c>
      <c r="J10" s="37">
        <v>0</v>
      </c>
      <c r="K10" s="10">
        <f t="shared" si="0"/>
        <v>0</v>
      </c>
      <c r="L10" s="10">
        <v>88</v>
      </c>
      <c r="M10" s="10">
        <v>0</v>
      </c>
      <c r="N10" s="10">
        <v>0</v>
      </c>
      <c r="O10" s="10">
        <v>0</v>
      </c>
      <c r="P10" s="10">
        <v>0</v>
      </c>
      <c r="Q10" s="10">
        <f t="shared" si="1"/>
        <v>2643</v>
      </c>
      <c r="R10" s="64"/>
    </row>
    <row r="11" s="1" customFormat="1" ht="20" customHeight="1" spans="1:18">
      <c r="A11" s="7">
        <v>9</v>
      </c>
      <c r="B11" s="49" t="s">
        <v>28</v>
      </c>
      <c r="C11" s="7" t="s">
        <v>20</v>
      </c>
      <c r="D11" s="7">
        <v>2505</v>
      </c>
      <c r="E11" s="10">
        <v>0</v>
      </c>
      <c r="F11" s="37">
        <v>0</v>
      </c>
      <c r="G11" s="10">
        <v>0</v>
      </c>
      <c r="H11" s="7">
        <v>0</v>
      </c>
      <c r="I11" s="7">
        <v>0</v>
      </c>
      <c r="J11" s="37">
        <v>0</v>
      </c>
      <c r="K11" s="10">
        <f t="shared" si="0"/>
        <v>0</v>
      </c>
      <c r="L11" s="10">
        <v>88</v>
      </c>
      <c r="M11" s="10">
        <v>0</v>
      </c>
      <c r="N11" s="10">
        <v>0</v>
      </c>
      <c r="O11" s="10">
        <v>0</v>
      </c>
      <c r="P11" s="10">
        <v>0</v>
      </c>
      <c r="Q11" s="10">
        <f t="shared" si="1"/>
        <v>2593</v>
      </c>
      <c r="R11" s="64"/>
    </row>
    <row r="12" s="1" customFormat="1" ht="20" customHeight="1" spans="1:18">
      <c r="A12" s="7">
        <v>10</v>
      </c>
      <c r="B12" s="7" t="s">
        <v>29</v>
      </c>
      <c r="C12" s="7" t="s">
        <v>20</v>
      </c>
      <c r="D12" s="7">
        <v>2505</v>
      </c>
      <c r="E12" s="10">
        <v>0</v>
      </c>
      <c r="F12" s="37">
        <v>0</v>
      </c>
      <c r="G12" s="10">
        <v>0</v>
      </c>
      <c r="H12" s="7">
        <v>0</v>
      </c>
      <c r="I12" s="7">
        <v>0</v>
      </c>
      <c r="J12" s="37">
        <v>0</v>
      </c>
      <c r="K12" s="10">
        <f t="shared" si="0"/>
        <v>0</v>
      </c>
      <c r="L12" s="10">
        <v>88</v>
      </c>
      <c r="M12" s="10">
        <v>0</v>
      </c>
      <c r="N12" s="10">
        <v>0</v>
      </c>
      <c r="O12" s="10">
        <v>0</v>
      </c>
      <c r="P12" s="10">
        <v>0</v>
      </c>
      <c r="Q12" s="10">
        <f t="shared" si="1"/>
        <v>2593</v>
      </c>
      <c r="R12" s="64"/>
    </row>
    <row r="13" s="1" customFormat="1" ht="20" customHeight="1" spans="1:18">
      <c r="A13" s="7">
        <v>11</v>
      </c>
      <c r="B13" s="49" t="s">
        <v>30</v>
      </c>
      <c r="C13" s="7" t="s">
        <v>20</v>
      </c>
      <c r="D13" s="7">
        <v>1067</v>
      </c>
      <c r="E13" s="10">
        <v>0</v>
      </c>
      <c r="F13" s="37">
        <v>0</v>
      </c>
      <c r="G13" s="10">
        <v>0</v>
      </c>
      <c r="H13" s="7">
        <v>0</v>
      </c>
      <c r="I13" s="7">
        <v>0</v>
      </c>
      <c r="J13" s="37">
        <v>0</v>
      </c>
      <c r="K13" s="10">
        <f t="shared" si="0"/>
        <v>0</v>
      </c>
      <c r="L13" s="10">
        <v>88</v>
      </c>
      <c r="M13" s="10">
        <v>0</v>
      </c>
      <c r="N13" s="10">
        <v>0</v>
      </c>
      <c r="O13" s="10">
        <v>0</v>
      </c>
      <c r="P13" s="10">
        <v>0</v>
      </c>
      <c r="Q13" s="10">
        <f t="shared" si="1"/>
        <v>1155</v>
      </c>
      <c r="R13" s="64"/>
    </row>
    <row r="14" s="1" customFormat="1" ht="20" customHeight="1" spans="1:18">
      <c r="A14" s="7">
        <v>12</v>
      </c>
      <c r="B14" s="49" t="s">
        <v>31</v>
      </c>
      <c r="C14" s="7" t="s">
        <v>20</v>
      </c>
      <c r="D14" s="7">
        <v>2555</v>
      </c>
      <c r="E14" s="10">
        <v>0</v>
      </c>
      <c r="F14" s="37">
        <v>0</v>
      </c>
      <c r="G14" s="10">
        <v>0</v>
      </c>
      <c r="H14" s="7">
        <v>0</v>
      </c>
      <c r="I14" s="7">
        <v>0</v>
      </c>
      <c r="J14" s="37">
        <v>0</v>
      </c>
      <c r="K14" s="10">
        <f t="shared" si="0"/>
        <v>0</v>
      </c>
      <c r="L14" s="10">
        <v>88</v>
      </c>
      <c r="M14" s="10">
        <v>0</v>
      </c>
      <c r="N14" s="10">
        <v>0</v>
      </c>
      <c r="O14" s="10">
        <v>0</v>
      </c>
      <c r="P14" s="10">
        <v>0</v>
      </c>
      <c r="Q14" s="10">
        <f t="shared" si="1"/>
        <v>2643</v>
      </c>
      <c r="R14" s="64"/>
    </row>
    <row r="15" s="1" customFormat="1" ht="20" customHeight="1" spans="1:18">
      <c r="A15" s="7">
        <v>13</v>
      </c>
      <c r="B15" s="49" t="s">
        <v>32</v>
      </c>
      <c r="C15" s="7" t="s">
        <v>20</v>
      </c>
      <c r="D15" s="7">
        <v>2505</v>
      </c>
      <c r="E15" s="10">
        <v>0</v>
      </c>
      <c r="F15" s="37">
        <v>0</v>
      </c>
      <c r="G15" s="10">
        <v>0</v>
      </c>
      <c r="H15" s="7">
        <v>0</v>
      </c>
      <c r="I15" s="7">
        <v>0</v>
      </c>
      <c r="J15" s="37">
        <v>0</v>
      </c>
      <c r="K15" s="10">
        <f t="shared" si="0"/>
        <v>0</v>
      </c>
      <c r="L15" s="10">
        <v>88</v>
      </c>
      <c r="M15" s="10">
        <v>0</v>
      </c>
      <c r="N15" s="10">
        <v>0</v>
      </c>
      <c r="O15" s="10">
        <v>0</v>
      </c>
      <c r="P15" s="10">
        <v>0</v>
      </c>
      <c r="Q15" s="10">
        <f t="shared" si="1"/>
        <v>2593</v>
      </c>
      <c r="R15" s="64"/>
    </row>
    <row r="16" s="1" customFormat="1" ht="20" customHeight="1" spans="1:18">
      <c r="A16" s="7">
        <v>14</v>
      </c>
      <c r="B16" s="49" t="s">
        <v>33</v>
      </c>
      <c r="C16" s="7" t="s">
        <v>20</v>
      </c>
      <c r="D16" s="7">
        <v>2338</v>
      </c>
      <c r="E16" s="10">
        <v>0</v>
      </c>
      <c r="F16" s="37">
        <v>0</v>
      </c>
      <c r="G16" s="10">
        <v>0</v>
      </c>
      <c r="H16" s="7">
        <v>0</v>
      </c>
      <c r="I16" s="7">
        <v>0</v>
      </c>
      <c r="J16" s="37">
        <v>0</v>
      </c>
      <c r="K16" s="10">
        <f t="shared" si="0"/>
        <v>0</v>
      </c>
      <c r="L16" s="10">
        <v>88</v>
      </c>
      <c r="M16" s="10">
        <v>0</v>
      </c>
      <c r="N16" s="10">
        <v>0</v>
      </c>
      <c r="O16" s="10">
        <v>0</v>
      </c>
      <c r="P16" s="10">
        <v>0</v>
      </c>
      <c r="Q16" s="10">
        <f t="shared" si="1"/>
        <v>2426</v>
      </c>
      <c r="R16" s="64"/>
    </row>
    <row r="17" s="1" customFormat="1" ht="20" customHeight="1" spans="1:18">
      <c r="A17" s="50" t="s">
        <v>34</v>
      </c>
      <c r="B17" s="50"/>
      <c r="C17" s="50"/>
      <c r="D17" s="23">
        <f t="shared" ref="D17:P17" si="2">SUM(D3:D16)</f>
        <v>30383</v>
      </c>
      <c r="E17" s="10">
        <f t="shared" si="2"/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K17" s="10">
        <f t="shared" si="2"/>
        <v>0</v>
      </c>
      <c r="L17" s="10">
        <f t="shared" si="2"/>
        <v>1232</v>
      </c>
      <c r="M17" s="10">
        <f t="shared" si="2"/>
        <v>0</v>
      </c>
      <c r="N17" s="10">
        <f t="shared" si="2"/>
        <v>0</v>
      </c>
      <c r="O17" s="10">
        <f t="shared" si="2"/>
        <v>0</v>
      </c>
      <c r="P17" s="10">
        <f t="shared" si="2"/>
        <v>0</v>
      </c>
      <c r="Q17" s="10">
        <f t="shared" si="1"/>
        <v>31615</v>
      </c>
      <c r="R17" s="64"/>
    </row>
    <row r="18" s="1" customFormat="1" ht="29" customHeight="1" spans="1:18">
      <c r="A18" s="4" t="s">
        <v>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0">
        <f t="shared" si="1"/>
        <v>0</v>
      </c>
      <c r="R18" s="4"/>
    </row>
    <row r="19" s="55" customFormat="1" ht="59" customHeight="1" spans="1:18">
      <c r="A19" s="60" t="s">
        <v>1</v>
      </c>
      <c r="B19" s="60" t="s">
        <v>2</v>
      </c>
      <c r="C19" s="60" t="s">
        <v>3</v>
      </c>
      <c r="D19" s="60" t="s">
        <v>4</v>
      </c>
      <c r="E19" s="61" t="s">
        <v>5</v>
      </c>
      <c r="F19" s="61" t="s">
        <v>6</v>
      </c>
      <c r="G19" s="61" t="s">
        <v>7</v>
      </c>
      <c r="H19" s="61" t="s">
        <v>8</v>
      </c>
      <c r="I19" s="61" t="s">
        <v>9</v>
      </c>
      <c r="J19" s="61" t="s">
        <v>10</v>
      </c>
      <c r="K19" s="62" t="s">
        <v>11</v>
      </c>
      <c r="L19" s="62" t="s">
        <v>12</v>
      </c>
      <c r="M19" s="61" t="s">
        <v>13</v>
      </c>
      <c r="N19" s="61" t="s">
        <v>14</v>
      </c>
      <c r="O19" s="61" t="s">
        <v>36</v>
      </c>
      <c r="P19" s="61" t="s">
        <v>37</v>
      </c>
      <c r="Q19" s="10" t="e">
        <f t="shared" si="1"/>
        <v>#VALUE!</v>
      </c>
      <c r="R19" s="63" t="s">
        <v>18</v>
      </c>
    </row>
    <row r="20" s="1" customFormat="1" ht="20" customHeight="1" spans="1:18">
      <c r="A20" s="7">
        <v>1</v>
      </c>
      <c r="B20" s="5" t="s">
        <v>38</v>
      </c>
      <c r="C20" s="7" t="s">
        <v>39</v>
      </c>
      <c r="D20" s="7">
        <v>3275</v>
      </c>
      <c r="E20" s="10">
        <v>4999</v>
      </c>
      <c r="F20" s="37">
        <v>799.84</v>
      </c>
      <c r="G20" s="10">
        <v>25</v>
      </c>
      <c r="H20" s="7">
        <v>64.99</v>
      </c>
      <c r="I20" s="7">
        <v>409.92</v>
      </c>
      <c r="J20" s="37">
        <v>5</v>
      </c>
      <c r="K20" s="10">
        <f t="shared" ref="K20:K34" si="3">F20+G20+H20+I20+J20</f>
        <v>1304.75</v>
      </c>
      <c r="L20" s="10">
        <v>88</v>
      </c>
      <c r="M20" s="10">
        <v>0</v>
      </c>
      <c r="N20" s="10">
        <v>0</v>
      </c>
      <c r="O20" s="10">
        <v>0</v>
      </c>
      <c r="P20" s="10">
        <v>0</v>
      </c>
      <c r="Q20" s="10">
        <f t="shared" si="1"/>
        <v>4667.75</v>
      </c>
      <c r="R20" s="64"/>
    </row>
    <row r="21" s="1" customFormat="1" ht="20" customHeight="1" spans="1:18">
      <c r="A21" s="7">
        <v>2</v>
      </c>
      <c r="B21" s="5" t="s">
        <v>40</v>
      </c>
      <c r="C21" s="7" t="s">
        <v>39</v>
      </c>
      <c r="D21" s="7">
        <v>2001</v>
      </c>
      <c r="E21" s="10">
        <v>4999</v>
      </c>
      <c r="F21" s="37">
        <v>799.84</v>
      </c>
      <c r="G21" s="10">
        <v>25</v>
      </c>
      <c r="H21" s="7">
        <v>64.99</v>
      </c>
      <c r="I21" s="7">
        <v>409.92</v>
      </c>
      <c r="J21" s="37">
        <v>5</v>
      </c>
      <c r="K21" s="10">
        <f t="shared" si="3"/>
        <v>1304.75</v>
      </c>
      <c r="L21" s="10">
        <v>88</v>
      </c>
      <c r="M21" s="10">
        <v>0</v>
      </c>
      <c r="N21" s="10">
        <v>0</v>
      </c>
      <c r="O21" s="10">
        <v>0</v>
      </c>
      <c r="P21" s="10">
        <v>0</v>
      </c>
      <c r="Q21" s="10">
        <f t="shared" si="1"/>
        <v>3393.75</v>
      </c>
      <c r="R21" s="64"/>
    </row>
    <row r="22" s="1" customFormat="1" ht="20" customHeight="1" spans="1:18">
      <c r="A22" s="7">
        <v>3</v>
      </c>
      <c r="B22" s="5" t="s">
        <v>41</v>
      </c>
      <c r="C22" s="7" t="s">
        <v>39</v>
      </c>
      <c r="D22" s="7">
        <v>2845</v>
      </c>
      <c r="E22" s="10">
        <v>4999</v>
      </c>
      <c r="F22" s="37">
        <v>799.84</v>
      </c>
      <c r="G22" s="10">
        <v>25</v>
      </c>
      <c r="H22" s="7">
        <v>64.99</v>
      </c>
      <c r="I22" s="7">
        <v>409.92</v>
      </c>
      <c r="J22" s="37">
        <v>5</v>
      </c>
      <c r="K22" s="10">
        <f t="shared" si="3"/>
        <v>1304.75</v>
      </c>
      <c r="L22" s="10">
        <v>88</v>
      </c>
      <c r="M22" s="10">
        <v>0</v>
      </c>
      <c r="N22" s="10">
        <v>0</v>
      </c>
      <c r="O22" s="10">
        <v>0</v>
      </c>
      <c r="P22" s="10">
        <v>0</v>
      </c>
      <c r="Q22" s="10">
        <f t="shared" si="1"/>
        <v>4237.75</v>
      </c>
      <c r="R22" s="64"/>
    </row>
    <row r="23" s="1" customFormat="1" ht="20" customHeight="1" spans="1:18">
      <c r="A23" s="7">
        <v>4</v>
      </c>
      <c r="B23" s="7" t="s">
        <v>42</v>
      </c>
      <c r="C23" s="7" t="s">
        <v>39</v>
      </c>
      <c r="D23" s="7">
        <v>2045</v>
      </c>
      <c r="E23" s="10">
        <v>4999</v>
      </c>
      <c r="F23" s="37">
        <v>799.84</v>
      </c>
      <c r="G23" s="10">
        <v>25</v>
      </c>
      <c r="H23" s="7">
        <v>64.99</v>
      </c>
      <c r="I23" s="7">
        <v>409.92</v>
      </c>
      <c r="J23" s="37">
        <v>5</v>
      </c>
      <c r="K23" s="10">
        <f t="shared" si="3"/>
        <v>1304.75</v>
      </c>
      <c r="L23" s="10">
        <v>88</v>
      </c>
      <c r="M23" s="10">
        <v>0</v>
      </c>
      <c r="N23" s="10">
        <v>0</v>
      </c>
      <c r="O23" s="10">
        <v>0</v>
      </c>
      <c r="P23" s="10">
        <v>0</v>
      </c>
      <c r="Q23" s="10">
        <f t="shared" si="1"/>
        <v>3437.75</v>
      </c>
      <c r="R23" s="64"/>
    </row>
    <row r="24" s="1" customFormat="1" ht="20" customHeight="1" spans="1:18">
      <c r="A24" s="7">
        <v>5</v>
      </c>
      <c r="B24" s="7" t="s">
        <v>43</v>
      </c>
      <c r="C24" s="7" t="s">
        <v>39</v>
      </c>
      <c r="D24" s="7">
        <v>2070</v>
      </c>
      <c r="E24" s="10">
        <v>4999</v>
      </c>
      <c r="F24" s="37">
        <v>799.84</v>
      </c>
      <c r="G24" s="10">
        <v>25</v>
      </c>
      <c r="H24" s="7">
        <v>64.99</v>
      </c>
      <c r="I24" s="7">
        <v>409.92</v>
      </c>
      <c r="J24" s="37">
        <v>5</v>
      </c>
      <c r="K24" s="10">
        <f t="shared" si="3"/>
        <v>1304.75</v>
      </c>
      <c r="L24" s="10">
        <v>88</v>
      </c>
      <c r="M24" s="10">
        <v>0</v>
      </c>
      <c r="N24" s="10">
        <v>0</v>
      </c>
      <c r="O24" s="10">
        <v>0</v>
      </c>
      <c r="P24" s="10">
        <v>0</v>
      </c>
      <c r="Q24" s="10">
        <f t="shared" si="1"/>
        <v>3462.75</v>
      </c>
      <c r="R24" s="64"/>
    </row>
    <row r="25" s="1" customFormat="1" ht="20" customHeight="1" spans="1:18">
      <c r="A25" s="7">
        <v>6</v>
      </c>
      <c r="B25" s="5" t="s">
        <v>44</v>
      </c>
      <c r="C25" s="7" t="s">
        <v>39</v>
      </c>
      <c r="D25" s="7">
        <v>1841</v>
      </c>
      <c r="E25" s="10">
        <v>4999</v>
      </c>
      <c r="F25" s="37">
        <v>799.84</v>
      </c>
      <c r="G25" s="10">
        <v>25</v>
      </c>
      <c r="H25" s="7">
        <v>64.99</v>
      </c>
      <c r="I25" s="7">
        <v>409.92</v>
      </c>
      <c r="J25" s="37">
        <v>5</v>
      </c>
      <c r="K25" s="10">
        <f t="shared" si="3"/>
        <v>1304.75</v>
      </c>
      <c r="L25" s="10">
        <v>88</v>
      </c>
      <c r="M25" s="10">
        <v>0</v>
      </c>
      <c r="N25" s="10">
        <v>0</v>
      </c>
      <c r="O25" s="10">
        <v>0</v>
      </c>
      <c r="P25" s="10">
        <v>0</v>
      </c>
      <c r="Q25" s="10">
        <f t="shared" si="1"/>
        <v>3233.75</v>
      </c>
      <c r="R25" s="64"/>
    </row>
    <row r="26" s="1" customFormat="1" ht="20" customHeight="1" spans="1:18">
      <c r="A26" s="7">
        <v>7</v>
      </c>
      <c r="B26" s="5" t="s">
        <v>45</v>
      </c>
      <c r="C26" s="7" t="s">
        <v>39</v>
      </c>
      <c r="D26" s="7">
        <v>4129</v>
      </c>
      <c r="E26" s="10">
        <v>4999</v>
      </c>
      <c r="F26" s="37">
        <v>799.84</v>
      </c>
      <c r="G26" s="10">
        <v>25</v>
      </c>
      <c r="H26" s="7">
        <v>64.99</v>
      </c>
      <c r="I26" s="7">
        <v>409.92</v>
      </c>
      <c r="J26" s="37">
        <v>5</v>
      </c>
      <c r="K26" s="10">
        <f t="shared" si="3"/>
        <v>1304.75</v>
      </c>
      <c r="L26" s="10">
        <v>88</v>
      </c>
      <c r="M26" s="10">
        <v>0</v>
      </c>
      <c r="N26" s="10">
        <v>0</v>
      </c>
      <c r="O26" s="10">
        <v>0</v>
      </c>
      <c r="P26" s="10">
        <v>0</v>
      </c>
      <c r="Q26" s="10">
        <f t="shared" si="1"/>
        <v>5521.75</v>
      </c>
      <c r="R26" s="64"/>
    </row>
    <row r="27" s="1" customFormat="1" ht="20" customHeight="1" spans="1:18">
      <c r="A27" s="7">
        <v>8</v>
      </c>
      <c r="B27" s="7" t="s">
        <v>46</v>
      </c>
      <c r="C27" s="7" t="s">
        <v>39</v>
      </c>
      <c r="D27" s="7">
        <v>1962</v>
      </c>
      <c r="E27" s="10">
        <v>4999</v>
      </c>
      <c r="F27" s="37">
        <v>799.84</v>
      </c>
      <c r="G27" s="10">
        <v>25</v>
      </c>
      <c r="H27" s="7">
        <v>64.99</v>
      </c>
      <c r="I27" s="7">
        <v>409.92</v>
      </c>
      <c r="J27" s="37">
        <v>5</v>
      </c>
      <c r="K27" s="10">
        <f t="shared" si="3"/>
        <v>1304.75</v>
      </c>
      <c r="L27" s="10">
        <v>88</v>
      </c>
      <c r="M27" s="10">
        <v>0</v>
      </c>
      <c r="N27" s="10">
        <v>0</v>
      </c>
      <c r="O27" s="10">
        <v>0</v>
      </c>
      <c r="P27" s="10">
        <v>0</v>
      </c>
      <c r="Q27" s="10">
        <f t="shared" si="1"/>
        <v>3354.75</v>
      </c>
      <c r="R27" s="64"/>
    </row>
    <row r="28" s="1" customFormat="1" ht="20" customHeight="1" spans="1:18">
      <c r="A28" s="7">
        <v>9</v>
      </c>
      <c r="B28" s="5" t="s">
        <v>47</v>
      </c>
      <c r="C28" s="7" t="s">
        <v>39</v>
      </c>
      <c r="D28" s="7">
        <v>1919</v>
      </c>
      <c r="E28" s="10">
        <v>4999</v>
      </c>
      <c r="F28" s="37">
        <v>799.84</v>
      </c>
      <c r="G28" s="10">
        <v>25</v>
      </c>
      <c r="H28" s="7">
        <v>64.99</v>
      </c>
      <c r="I28" s="7">
        <v>409.92</v>
      </c>
      <c r="J28" s="37">
        <v>5</v>
      </c>
      <c r="K28" s="10">
        <f t="shared" si="3"/>
        <v>1304.75</v>
      </c>
      <c r="L28" s="10">
        <v>88</v>
      </c>
      <c r="M28" s="10">
        <v>0</v>
      </c>
      <c r="N28" s="10">
        <v>0</v>
      </c>
      <c r="O28" s="10">
        <v>0</v>
      </c>
      <c r="P28" s="10">
        <v>0</v>
      </c>
      <c r="Q28" s="10">
        <f t="shared" si="1"/>
        <v>3311.75</v>
      </c>
      <c r="R28" s="64"/>
    </row>
    <row r="29" s="1" customFormat="1" ht="20" customHeight="1" spans="1:18">
      <c r="A29" s="7">
        <v>10</v>
      </c>
      <c r="B29" s="7" t="s">
        <v>48</v>
      </c>
      <c r="C29" s="7" t="s">
        <v>39</v>
      </c>
      <c r="D29" s="7">
        <v>3596</v>
      </c>
      <c r="E29" s="10">
        <v>4999</v>
      </c>
      <c r="F29" s="37">
        <v>799.84</v>
      </c>
      <c r="G29" s="10">
        <v>25</v>
      </c>
      <c r="H29" s="7">
        <v>64.99</v>
      </c>
      <c r="I29" s="7">
        <v>409.92</v>
      </c>
      <c r="J29" s="37">
        <v>5</v>
      </c>
      <c r="K29" s="10">
        <f t="shared" si="3"/>
        <v>1304.75</v>
      </c>
      <c r="L29" s="10">
        <v>88</v>
      </c>
      <c r="M29" s="10">
        <v>0</v>
      </c>
      <c r="N29" s="10">
        <v>0</v>
      </c>
      <c r="O29" s="10">
        <v>0</v>
      </c>
      <c r="P29" s="10">
        <v>0</v>
      </c>
      <c r="Q29" s="10">
        <f t="shared" si="1"/>
        <v>4988.75</v>
      </c>
      <c r="R29" s="64"/>
    </row>
    <row r="30" s="1" customFormat="1" ht="20" customHeight="1" spans="1:18">
      <c r="A30" s="7">
        <v>11</v>
      </c>
      <c r="B30" s="7" t="s">
        <v>49</v>
      </c>
      <c r="C30" s="7" t="s">
        <v>39</v>
      </c>
      <c r="D30" s="7">
        <v>2879</v>
      </c>
      <c r="E30" s="10">
        <v>4999</v>
      </c>
      <c r="F30" s="37">
        <v>799.84</v>
      </c>
      <c r="G30" s="10">
        <v>25</v>
      </c>
      <c r="H30" s="7">
        <v>64.99</v>
      </c>
      <c r="I30" s="7">
        <v>409.92</v>
      </c>
      <c r="J30" s="37">
        <v>5</v>
      </c>
      <c r="K30" s="10">
        <f t="shared" si="3"/>
        <v>1304.75</v>
      </c>
      <c r="L30" s="10">
        <v>88</v>
      </c>
      <c r="M30" s="10">
        <v>0</v>
      </c>
      <c r="N30" s="10">
        <v>0</v>
      </c>
      <c r="O30" s="10">
        <v>0</v>
      </c>
      <c r="P30" s="10">
        <v>0</v>
      </c>
      <c r="Q30" s="10">
        <f t="shared" si="1"/>
        <v>4271.75</v>
      </c>
      <c r="R30" s="64"/>
    </row>
    <row r="31" s="1" customFormat="1" ht="20" customHeight="1" spans="1:18">
      <c r="A31" s="7">
        <v>12</v>
      </c>
      <c r="B31" s="27" t="s">
        <v>50</v>
      </c>
      <c r="C31" s="7" t="s">
        <v>39</v>
      </c>
      <c r="D31" s="7">
        <v>1742</v>
      </c>
      <c r="E31" s="10">
        <v>0</v>
      </c>
      <c r="F31" s="37">
        <v>0</v>
      </c>
      <c r="G31" s="10">
        <v>0</v>
      </c>
      <c r="H31" s="7">
        <v>0</v>
      </c>
      <c r="I31" s="7">
        <v>0</v>
      </c>
      <c r="J31" s="37">
        <v>0</v>
      </c>
      <c r="K31" s="10">
        <f t="shared" si="3"/>
        <v>0</v>
      </c>
      <c r="L31" s="10">
        <v>88</v>
      </c>
      <c r="M31" s="10">
        <v>0</v>
      </c>
      <c r="N31" s="10">
        <v>0</v>
      </c>
      <c r="O31" s="10">
        <v>0</v>
      </c>
      <c r="P31" s="10">
        <v>0</v>
      </c>
      <c r="Q31" s="10">
        <f t="shared" si="1"/>
        <v>1830</v>
      </c>
      <c r="R31" s="64"/>
    </row>
    <row r="32" s="1" customFormat="1" ht="20" customHeight="1" spans="1:18">
      <c r="A32" s="7" t="s">
        <v>34</v>
      </c>
      <c r="B32" s="7"/>
      <c r="C32" s="7"/>
      <c r="D32" s="5">
        <f t="shared" ref="D32:P32" si="4">SUM(D20:D31)</f>
        <v>30304</v>
      </c>
      <c r="E32" s="10">
        <f t="shared" si="4"/>
        <v>54989</v>
      </c>
      <c r="F32" s="10">
        <f t="shared" si="4"/>
        <v>8798.24</v>
      </c>
      <c r="G32" s="10">
        <f t="shared" si="4"/>
        <v>275</v>
      </c>
      <c r="H32" s="10">
        <f t="shared" si="4"/>
        <v>714.89</v>
      </c>
      <c r="I32" s="10">
        <f t="shared" si="4"/>
        <v>4509.12</v>
      </c>
      <c r="J32" s="10">
        <f t="shared" si="4"/>
        <v>55</v>
      </c>
      <c r="K32" s="10">
        <f t="shared" si="4"/>
        <v>14352.25</v>
      </c>
      <c r="L32" s="10">
        <f t="shared" si="4"/>
        <v>1056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1"/>
        <v>45712.25</v>
      </c>
      <c r="R32" s="64"/>
    </row>
    <row r="33" s="1" customFormat="1" ht="20" customHeight="1" spans="1:18">
      <c r="A33" s="32" t="s">
        <v>51</v>
      </c>
      <c r="B33" s="32"/>
      <c r="C33" s="32"/>
      <c r="D33" s="32">
        <f t="shared" ref="D33:P33" si="5">D17+D32</f>
        <v>60687</v>
      </c>
      <c r="E33" s="32">
        <f t="shared" si="5"/>
        <v>54989</v>
      </c>
      <c r="F33" s="32">
        <f t="shared" si="5"/>
        <v>8798.24</v>
      </c>
      <c r="G33" s="32">
        <f t="shared" si="5"/>
        <v>275</v>
      </c>
      <c r="H33" s="32">
        <f t="shared" si="5"/>
        <v>714.89</v>
      </c>
      <c r="I33" s="32">
        <f t="shared" si="5"/>
        <v>4509.12</v>
      </c>
      <c r="J33" s="32">
        <f t="shared" si="5"/>
        <v>55</v>
      </c>
      <c r="K33" s="32">
        <f t="shared" si="5"/>
        <v>14352.25</v>
      </c>
      <c r="L33" s="32">
        <f t="shared" si="5"/>
        <v>2288</v>
      </c>
      <c r="M33" s="32">
        <f t="shared" si="5"/>
        <v>0</v>
      </c>
      <c r="N33" s="32">
        <f t="shared" si="5"/>
        <v>0</v>
      </c>
      <c r="O33" s="32">
        <f t="shared" si="5"/>
        <v>0</v>
      </c>
      <c r="P33" s="32">
        <f t="shared" si="5"/>
        <v>0</v>
      </c>
      <c r="Q33" s="10">
        <f t="shared" si="1"/>
        <v>77327.25</v>
      </c>
      <c r="R33" s="64"/>
    </row>
    <row r="34" s="56" customFormat="1"/>
    <row r="35" s="56" customFormat="1"/>
    <row r="36" s="56" customFormat="1"/>
  </sheetData>
  <mergeCells count="4">
    <mergeCell ref="A1:R1"/>
    <mergeCell ref="A17:C17"/>
    <mergeCell ref="A32:C32"/>
    <mergeCell ref="A33:C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B30" sqref="B30"/>
    </sheetView>
  </sheetViews>
  <sheetFormatPr defaultColWidth="9" defaultRowHeight="14.4"/>
  <cols>
    <col min="5" max="7" width="11.8796296296296" customWidth="1"/>
    <col min="8" max="8" width="17.8796296296296" customWidth="1"/>
    <col min="9" max="9" width="18.5" customWidth="1"/>
    <col min="10" max="10" width="11.8796296296296" customWidth="1"/>
    <col min="11" max="14" width="11.75" customWidth="1"/>
    <col min="15" max="15" width="14.8796296296296" customWidth="1"/>
  </cols>
  <sheetData>
    <row r="1" s="41" customFormat="1" ht="31" customHeight="1" spans="1:16">
      <c r="A1" s="43" t="s">
        <v>52</v>
      </c>
      <c r="B1" s="44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="42" customFormat="1" ht="55" customHeight="1" spans="1:16">
      <c r="A2" s="45" t="s">
        <v>1</v>
      </c>
      <c r="B2" s="45" t="s">
        <v>2</v>
      </c>
      <c r="C2" s="45" t="s">
        <v>3</v>
      </c>
      <c r="D2" s="45" t="s">
        <v>4</v>
      </c>
      <c r="E2" s="46" t="s">
        <v>5</v>
      </c>
      <c r="F2" s="46" t="s">
        <v>53</v>
      </c>
      <c r="G2" s="46" t="s">
        <v>54</v>
      </c>
      <c r="H2" s="46" t="s">
        <v>55</v>
      </c>
      <c r="I2" s="46" t="s">
        <v>56</v>
      </c>
      <c r="J2" s="51" t="s">
        <v>57</v>
      </c>
      <c r="K2" s="52" t="s">
        <v>58</v>
      </c>
      <c r="L2" s="52" t="s">
        <v>59</v>
      </c>
      <c r="M2" s="52" t="s">
        <v>60</v>
      </c>
      <c r="N2" s="52" t="s">
        <v>61</v>
      </c>
      <c r="O2" s="53" t="s">
        <v>62</v>
      </c>
      <c r="P2" s="53" t="s">
        <v>18</v>
      </c>
    </row>
    <row r="3" ht="15" customHeight="1" spans="1:16">
      <c r="A3" s="7">
        <v>1</v>
      </c>
      <c r="B3" s="47" t="s">
        <v>19</v>
      </c>
      <c r="C3" s="7" t="s">
        <v>20</v>
      </c>
      <c r="D3" s="7">
        <v>2505</v>
      </c>
      <c r="E3" s="10">
        <v>0</v>
      </c>
      <c r="F3" s="37">
        <v>0</v>
      </c>
      <c r="G3" s="10">
        <v>0</v>
      </c>
      <c r="H3" s="7">
        <v>0</v>
      </c>
      <c r="I3" s="7">
        <v>0</v>
      </c>
      <c r="J3" s="37">
        <f t="shared" ref="J3:J16" si="0">I3+H3+G3+F3</f>
        <v>0</v>
      </c>
      <c r="K3" s="37">
        <f t="shared" ref="K3:K16" si="1">J3+I3+H3+G3</f>
        <v>0</v>
      </c>
      <c r="L3" s="10">
        <v>0</v>
      </c>
      <c r="M3" s="10">
        <v>0</v>
      </c>
      <c r="N3" s="10">
        <v>0</v>
      </c>
      <c r="O3" s="10">
        <f t="shared" ref="O3:O16" si="2">D3-J3-L3-M3-N3</f>
        <v>2505</v>
      </c>
      <c r="P3" s="10"/>
    </row>
    <row r="4" ht="15" customHeight="1" spans="1:16">
      <c r="A4" s="7">
        <v>2</v>
      </c>
      <c r="B4" s="47" t="s">
        <v>21</v>
      </c>
      <c r="C4" s="7" t="s">
        <v>20</v>
      </c>
      <c r="D4" s="7">
        <v>1217</v>
      </c>
      <c r="E4" s="10">
        <v>0</v>
      </c>
      <c r="F4" s="37">
        <v>0</v>
      </c>
      <c r="G4" s="10">
        <v>0</v>
      </c>
      <c r="H4" s="7">
        <v>0</v>
      </c>
      <c r="I4" s="7">
        <v>0</v>
      </c>
      <c r="J4" s="37">
        <f t="shared" si="0"/>
        <v>0</v>
      </c>
      <c r="K4" s="37">
        <f t="shared" si="1"/>
        <v>0</v>
      </c>
      <c r="L4" s="10">
        <v>0</v>
      </c>
      <c r="M4" s="10">
        <v>0</v>
      </c>
      <c r="N4" s="10">
        <v>0</v>
      </c>
      <c r="O4" s="10">
        <f t="shared" si="2"/>
        <v>1217</v>
      </c>
      <c r="P4" s="10"/>
    </row>
    <row r="5" ht="15" customHeight="1" spans="1:16">
      <c r="A5" s="7">
        <v>3</v>
      </c>
      <c r="B5" s="48" t="s">
        <v>22</v>
      </c>
      <c r="C5" s="7" t="s">
        <v>20</v>
      </c>
      <c r="D5" s="7">
        <v>2707</v>
      </c>
      <c r="E5" s="10">
        <v>0</v>
      </c>
      <c r="F5" s="37">
        <v>0</v>
      </c>
      <c r="G5" s="10">
        <v>0</v>
      </c>
      <c r="H5" s="7">
        <v>0</v>
      </c>
      <c r="I5" s="7">
        <v>0</v>
      </c>
      <c r="J5" s="37">
        <f t="shared" si="0"/>
        <v>0</v>
      </c>
      <c r="K5" s="37">
        <f t="shared" si="1"/>
        <v>0</v>
      </c>
      <c r="L5" s="10">
        <v>0</v>
      </c>
      <c r="M5" s="10">
        <v>0</v>
      </c>
      <c r="N5" s="10">
        <v>0</v>
      </c>
      <c r="O5" s="10">
        <f t="shared" si="2"/>
        <v>2707</v>
      </c>
      <c r="P5" s="10"/>
    </row>
    <row r="6" ht="15" customHeight="1" spans="1:16">
      <c r="A6" s="7">
        <v>4</v>
      </c>
      <c r="B6" s="47" t="s">
        <v>23</v>
      </c>
      <c r="C6" s="7" t="s">
        <v>20</v>
      </c>
      <c r="D6" s="7">
        <v>2209</v>
      </c>
      <c r="E6" s="10">
        <v>0</v>
      </c>
      <c r="F6" s="37">
        <v>0</v>
      </c>
      <c r="G6" s="10">
        <v>0</v>
      </c>
      <c r="H6" s="7">
        <v>0</v>
      </c>
      <c r="I6" s="7">
        <v>0</v>
      </c>
      <c r="J6" s="37">
        <f t="shared" si="0"/>
        <v>0</v>
      </c>
      <c r="K6" s="37">
        <f t="shared" si="1"/>
        <v>0</v>
      </c>
      <c r="L6" s="10">
        <v>0</v>
      </c>
      <c r="M6" s="10">
        <v>0</v>
      </c>
      <c r="N6" s="10">
        <v>0</v>
      </c>
      <c r="O6" s="10">
        <f t="shared" si="2"/>
        <v>2209</v>
      </c>
      <c r="P6" s="10"/>
    </row>
    <row r="7" ht="15" customHeight="1" spans="1:16">
      <c r="A7" s="7">
        <v>5</v>
      </c>
      <c r="B7" s="47" t="s">
        <v>24</v>
      </c>
      <c r="C7" s="7" t="s">
        <v>20</v>
      </c>
      <c r="D7" s="7">
        <v>1382</v>
      </c>
      <c r="E7" s="10">
        <v>0</v>
      </c>
      <c r="F7" s="37">
        <v>0</v>
      </c>
      <c r="G7" s="10">
        <v>0</v>
      </c>
      <c r="H7" s="7">
        <v>0</v>
      </c>
      <c r="I7" s="7">
        <v>0</v>
      </c>
      <c r="J7" s="37">
        <f t="shared" si="0"/>
        <v>0</v>
      </c>
      <c r="K7" s="37">
        <f t="shared" si="1"/>
        <v>0</v>
      </c>
      <c r="L7" s="10">
        <v>0</v>
      </c>
      <c r="M7" s="10">
        <v>0</v>
      </c>
      <c r="N7" s="10">
        <v>0</v>
      </c>
      <c r="O7" s="10">
        <f t="shared" si="2"/>
        <v>1382</v>
      </c>
      <c r="P7" s="10"/>
    </row>
    <row r="8" ht="15" customHeight="1" spans="1:16">
      <c r="A8" s="7">
        <v>6</v>
      </c>
      <c r="B8" s="47" t="s">
        <v>25</v>
      </c>
      <c r="C8" s="7" t="s">
        <v>20</v>
      </c>
      <c r="D8" s="7">
        <v>2505</v>
      </c>
      <c r="E8" s="10">
        <v>0</v>
      </c>
      <c r="F8" s="37">
        <v>0</v>
      </c>
      <c r="G8" s="10">
        <v>0</v>
      </c>
      <c r="H8" s="7">
        <v>0</v>
      </c>
      <c r="I8" s="7">
        <v>0</v>
      </c>
      <c r="J8" s="37">
        <f t="shared" si="0"/>
        <v>0</v>
      </c>
      <c r="K8" s="37">
        <f t="shared" si="1"/>
        <v>0</v>
      </c>
      <c r="L8" s="10">
        <v>0</v>
      </c>
      <c r="M8" s="10">
        <v>0</v>
      </c>
      <c r="N8" s="10">
        <v>0</v>
      </c>
      <c r="O8" s="10">
        <f t="shared" si="2"/>
        <v>2505</v>
      </c>
      <c r="P8" s="10"/>
    </row>
    <row r="9" ht="15" customHeight="1" spans="1:16">
      <c r="A9" s="7">
        <v>7</v>
      </c>
      <c r="B9" s="49" t="s">
        <v>26</v>
      </c>
      <c r="C9" s="7" t="s">
        <v>20</v>
      </c>
      <c r="D9" s="7">
        <v>1828</v>
      </c>
      <c r="E9" s="10">
        <v>0</v>
      </c>
      <c r="F9" s="37">
        <v>0</v>
      </c>
      <c r="G9" s="10">
        <v>0</v>
      </c>
      <c r="H9" s="7">
        <v>0</v>
      </c>
      <c r="I9" s="7">
        <v>0</v>
      </c>
      <c r="J9" s="37">
        <f t="shared" si="0"/>
        <v>0</v>
      </c>
      <c r="K9" s="37">
        <f t="shared" si="1"/>
        <v>0</v>
      </c>
      <c r="L9" s="10">
        <v>0</v>
      </c>
      <c r="M9" s="10">
        <v>0</v>
      </c>
      <c r="N9" s="10">
        <v>0</v>
      </c>
      <c r="O9" s="10">
        <f t="shared" si="2"/>
        <v>1828</v>
      </c>
      <c r="P9" s="10"/>
    </row>
    <row r="10" ht="15" customHeight="1" spans="1:16">
      <c r="A10" s="7">
        <v>8</v>
      </c>
      <c r="B10" s="49" t="s">
        <v>27</v>
      </c>
      <c r="C10" s="7" t="s">
        <v>20</v>
      </c>
      <c r="D10" s="7">
        <v>2555</v>
      </c>
      <c r="E10" s="10">
        <v>0</v>
      </c>
      <c r="F10" s="37">
        <v>0</v>
      </c>
      <c r="G10" s="10">
        <v>0</v>
      </c>
      <c r="H10" s="7">
        <v>0</v>
      </c>
      <c r="I10" s="7">
        <v>0</v>
      </c>
      <c r="J10" s="37">
        <f t="shared" si="0"/>
        <v>0</v>
      </c>
      <c r="K10" s="37">
        <f t="shared" si="1"/>
        <v>0</v>
      </c>
      <c r="L10" s="10">
        <v>0</v>
      </c>
      <c r="M10" s="10">
        <v>0</v>
      </c>
      <c r="N10" s="10">
        <v>0</v>
      </c>
      <c r="O10" s="10">
        <f t="shared" si="2"/>
        <v>2555</v>
      </c>
      <c r="P10" s="10"/>
    </row>
    <row r="11" ht="15" customHeight="1" spans="1:16">
      <c r="A11" s="7">
        <v>9</v>
      </c>
      <c r="B11" s="49" t="s">
        <v>28</v>
      </c>
      <c r="C11" s="7" t="s">
        <v>20</v>
      </c>
      <c r="D11" s="7">
        <v>2505</v>
      </c>
      <c r="E11" s="10">
        <v>0</v>
      </c>
      <c r="F11" s="37">
        <v>0</v>
      </c>
      <c r="G11" s="10">
        <v>0</v>
      </c>
      <c r="H11" s="7">
        <v>0</v>
      </c>
      <c r="I11" s="7">
        <v>0</v>
      </c>
      <c r="J11" s="37">
        <f t="shared" si="0"/>
        <v>0</v>
      </c>
      <c r="K11" s="37">
        <f t="shared" si="1"/>
        <v>0</v>
      </c>
      <c r="L11" s="10">
        <v>0</v>
      </c>
      <c r="M11" s="10">
        <v>0</v>
      </c>
      <c r="N11" s="10">
        <v>0</v>
      </c>
      <c r="O11" s="10">
        <f t="shared" si="2"/>
        <v>2505</v>
      </c>
      <c r="P11" s="10"/>
    </row>
    <row r="12" ht="15" customHeight="1" spans="1:16">
      <c r="A12" s="7">
        <v>10</v>
      </c>
      <c r="B12" s="7" t="s">
        <v>29</v>
      </c>
      <c r="C12" s="7" t="s">
        <v>20</v>
      </c>
      <c r="D12" s="7">
        <v>2505</v>
      </c>
      <c r="E12" s="10">
        <v>0</v>
      </c>
      <c r="F12" s="37">
        <v>0</v>
      </c>
      <c r="G12" s="10">
        <v>0</v>
      </c>
      <c r="H12" s="7">
        <v>0</v>
      </c>
      <c r="I12" s="7">
        <v>0</v>
      </c>
      <c r="J12" s="37">
        <f t="shared" si="0"/>
        <v>0</v>
      </c>
      <c r="K12" s="37">
        <f t="shared" si="1"/>
        <v>0</v>
      </c>
      <c r="L12" s="10">
        <v>0</v>
      </c>
      <c r="M12" s="10">
        <v>0</v>
      </c>
      <c r="N12" s="10">
        <v>0</v>
      </c>
      <c r="O12" s="10">
        <f t="shared" si="2"/>
        <v>2505</v>
      </c>
      <c r="P12" s="10"/>
    </row>
    <row r="13" ht="15" customHeight="1" spans="1:16">
      <c r="A13" s="7">
        <v>11</v>
      </c>
      <c r="B13" s="49" t="s">
        <v>30</v>
      </c>
      <c r="C13" s="7" t="s">
        <v>20</v>
      </c>
      <c r="D13" s="7">
        <v>1067</v>
      </c>
      <c r="E13" s="10">
        <v>0</v>
      </c>
      <c r="F13" s="37">
        <v>0</v>
      </c>
      <c r="G13" s="10">
        <v>0</v>
      </c>
      <c r="H13" s="7">
        <v>0</v>
      </c>
      <c r="I13" s="7">
        <v>0</v>
      </c>
      <c r="J13" s="37">
        <f t="shared" si="0"/>
        <v>0</v>
      </c>
      <c r="K13" s="37">
        <f t="shared" si="1"/>
        <v>0</v>
      </c>
      <c r="L13" s="10">
        <v>0</v>
      </c>
      <c r="M13" s="10">
        <v>0</v>
      </c>
      <c r="N13" s="10">
        <v>0</v>
      </c>
      <c r="O13" s="10">
        <f t="shared" si="2"/>
        <v>1067</v>
      </c>
      <c r="P13" s="10"/>
    </row>
    <row r="14" ht="15" customHeight="1" spans="1:16">
      <c r="A14" s="7">
        <v>12</v>
      </c>
      <c r="B14" s="49" t="s">
        <v>31</v>
      </c>
      <c r="C14" s="7" t="s">
        <v>20</v>
      </c>
      <c r="D14" s="7">
        <v>2555</v>
      </c>
      <c r="E14" s="10">
        <v>0</v>
      </c>
      <c r="F14" s="37">
        <v>0</v>
      </c>
      <c r="G14" s="10">
        <v>0</v>
      </c>
      <c r="H14" s="7">
        <v>0</v>
      </c>
      <c r="I14" s="7">
        <v>0</v>
      </c>
      <c r="J14" s="37">
        <f t="shared" si="0"/>
        <v>0</v>
      </c>
      <c r="K14" s="37">
        <f t="shared" si="1"/>
        <v>0</v>
      </c>
      <c r="L14" s="10">
        <v>0</v>
      </c>
      <c r="M14" s="10">
        <v>0</v>
      </c>
      <c r="N14" s="10">
        <v>0</v>
      </c>
      <c r="O14" s="10">
        <f t="shared" si="2"/>
        <v>2555</v>
      </c>
      <c r="P14" s="10"/>
    </row>
    <row r="15" ht="15" customHeight="1" spans="1:16">
      <c r="A15" s="7">
        <v>13</v>
      </c>
      <c r="B15" s="49" t="s">
        <v>32</v>
      </c>
      <c r="C15" s="7" t="s">
        <v>20</v>
      </c>
      <c r="D15" s="7">
        <v>2505</v>
      </c>
      <c r="E15" s="10">
        <v>0</v>
      </c>
      <c r="F15" s="37">
        <v>0</v>
      </c>
      <c r="G15" s="10">
        <v>0</v>
      </c>
      <c r="H15" s="7">
        <v>0</v>
      </c>
      <c r="I15" s="7">
        <v>0</v>
      </c>
      <c r="J15" s="37">
        <f t="shared" si="0"/>
        <v>0</v>
      </c>
      <c r="K15" s="37">
        <f t="shared" si="1"/>
        <v>0</v>
      </c>
      <c r="L15" s="10">
        <v>0</v>
      </c>
      <c r="M15" s="10">
        <v>0</v>
      </c>
      <c r="N15" s="10">
        <v>0</v>
      </c>
      <c r="O15" s="10">
        <f t="shared" si="2"/>
        <v>2505</v>
      </c>
      <c r="P15" s="10"/>
    </row>
    <row r="16" ht="15" customHeight="1" spans="1:16">
      <c r="A16" s="7">
        <v>14</v>
      </c>
      <c r="B16" s="49" t="s">
        <v>33</v>
      </c>
      <c r="C16" s="7" t="s">
        <v>20</v>
      </c>
      <c r="D16" s="7">
        <v>2338</v>
      </c>
      <c r="E16" s="10">
        <v>0</v>
      </c>
      <c r="F16" s="37">
        <v>0</v>
      </c>
      <c r="G16" s="10">
        <v>0</v>
      </c>
      <c r="H16" s="7">
        <v>0</v>
      </c>
      <c r="I16" s="7">
        <v>0</v>
      </c>
      <c r="J16" s="37">
        <f t="shared" si="0"/>
        <v>0</v>
      </c>
      <c r="K16" s="37">
        <f t="shared" si="1"/>
        <v>0</v>
      </c>
      <c r="L16" s="10">
        <v>0</v>
      </c>
      <c r="M16" s="10">
        <v>0</v>
      </c>
      <c r="N16" s="10">
        <v>0</v>
      </c>
      <c r="O16" s="10">
        <f t="shared" si="2"/>
        <v>2338</v>
      </c>
      <c r="P16" s="10"/>
    </row>
    <row r="17" ht="15" customHeight="1" spans="1:16">
      <c r="A17" s="50" t="s">
        <v>34</v>
      </c>
      <c r="B17" s="50"/>
      <c r="C17" s="50"/>
      <c r="D17" s="23">
        <f>SUM(D3:D16)</f>
        <v>30383</v>
      </c>
      <c r="E17" s="23">
        <f t="shared" ref="E17:P17" si="3">SUM(E3:E16)</f>
        <v>0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30383</v>
      </c>
      <c r="P17" s="23"/>
    </row>
    <row r="18" ht="33" customHeight="1" spans="1:16">
      <c r="A18" s="4" t="s">
        <v>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="42" customFormat="1" ht="55" customHeight="1" spans="1:16">
      <c r="A19" s="45" t="s">
        <v>1</v>
      </c>
      <c r="B19" s="45" t="s">
        <v>2</v>
      </c>
      <c r="C19" s="45" t="s">
        <v>3</v>
      </c>
      <c r="D19" s="45" t="s">
        <v>4</v>
      </c>
      <c r="E19" s="46" t="s">
        <v>5</v>
      </c>
      <c r="F19" s="46" t="s">
        <v>53</v>
      </c>
      <c r="G19" s="46" t="s">
        <v>54</v>
      </c>
      <c r="H19" s="46" t="s">
        <v>55</v>
      </c>
      <c r="I19" s="46" t="s">
        <v>56</v>
      </c>
      <c r="J19" s="51" t="s">
        <v>57</v>
      </c>
      <c r="K19" s="52" t="s">
        <v>58</v>
      </c>
      <c r="L19" s="52" t="s">
        <v>59</v>
      </c>
      <c r="M19" s="52" t="s">
        <v>63</v>
      </c>
      <c r="N19" s="52" t="s">
        <v>64</v>
      </c>
      <c r="O19" s="53" t="s">
        <v>62</v>
      </c>
      <c r="P19" s="53" t="s">
        <v>18</v>
      </c>
    </row>
    <row r="20" ht="15" customHeight="1" spans="1:16">
      <c r="A20" s="7">
        <v>1</v>
      </c>
      <c r="B20" s="5" t="s">
        <v>38</v>
      </c>
      <c r="C20" s="7" t="s">
        <v>39</v>
      </c>
      <c r="D20" s="7">
        <v>3275</v>
      </c>
      <c r="E20" s="10">
        <v>4999</v>
      </c>
      <c r="F20" s="37">
        <v>399.92</v>
      </c>
      <c r="G20" s="10">
        <v>25</v>
      </c>
      <c r="H20" s="7">
        <v>99.98</v>
      </c>
      <c r="I20" s="7">
        <v>25</v>
      </c>
      <c r="J20" s="37">
        <f t="shared" ref="J20:J34" si="4">I20+H20+G20+F20</f>
        <v>549.9</v>
      </c>
      <c r="K20" s="37">
        <v>0</v>
      </c>
      <c r="L20" s="10">
        <v>0</v>
      </c>
      <c r="M20" s="10">
        <v>0</v>
      </c>
      <c r="N20" s="10">
        <v>0</v>
      </c>
      <c r="O20" s="10">
        <f>D20-J20-L20-M20-N20</f>
        <v>2725.1</v>
      </c>
      <c r="P20" s="10"/>
    </row>
    <row r="21" ht="15" customHeight="1" spans="1:16">
      <c r="A21" s="7">
        <v>2</v>
      </c>
      <c r="B21" s="5" t="s">
        <v>40</v>
      </c>
      <c r="C21" s="7" t="s">
        <v>39</v>
      </c>
      <c r="D21" s="7">
        <v>2001</v>
      </c>
      <c r="E21" s="10">
        <v>4999</v>
      </c>
      <c r="F21" s="37">
        <v>399.92</v>
      </c>
      <c r="G21" s="10">
        <v>25</v>
      </c>
      <c r="H21" s="7">
        <v>99.98</v>
      </c>
      <c r="I21" s="7">
        <v>25</v>
      </c>
      <c r="J21" s="37">
        <f t="shared" si="4"/>
        <v>549.9</v>
      </c>
      <c r="K21" s="37">
        <v>0</v>
      </c>
      <c r="L21" s="10">
        <v>0</v>
      </c>
      <c r="M21" s="10">
        <v>0</v>
      </c>
      <c r="N21" s="10">
        <v>0</v>
      </c>
      <c r="O21" s="10">
        <f t="shared" ref="O21:O31" si="5">D21-J21-L21-M21-N21</f>
        <v>1451.1</v>
      </c>
      <c r="P21" s="10"/>
    </row>
    <row r="22" ht="15" customHeight="1" spans="1:16">
      <c r="A22" s="7">
        <v>3</v>
      </c>
      <c r="B22" s="5" t="s">
        <v>41</v>
      </c>
      <c r="C22" s="7" t="s">
        <v>39</v>
      </c>
      <c r="D22" s="7">
        <v>2845</v>
      </c>
      <c r="E22" s="10">
        <v>4999</v>
      </c>
      <c r="F22" s="37">
        <v>399.92</v>
      </c>
      <c r="G22" s="10">
        <v>25</v>
      </c>
      <c r="H22" s="7">
        <v>99.98</v>
      </c>
      <c r="I22" s="7">
        <v>25</v>
      </c>
      <c r="J22" s="37">
        <f t="shared" si="4"/>
        <v>549.9</v>
      </c>
      <c r="K22" s="37">
        <v>0</v>
      </c>
      <c r="L22" s="10">
        <v>0</v>
      </c>
      <c r="M22" s="10">
        <v>0</v>
      </c>
      <c r="N22" s="10">
        <v>0</v>
      </c>
      <c r="O22" s="10">
        <f t="shared" si="5"/>
        <v>2295.1</v>
      </c>
      <c r="P22" s="10"/>
    </row>
    <row r="23" ht="15" customHeight="1" spans="1:16">
      <c r="A23" s="7">
        <v>4</v>
      </c>
      <c r="B23" s="7" t="s">
        <v>42</v>
      </c>
      <c r="C23" s="7" t="s">
        <v>39</v>
      </c>
      <c r="D23" s="7">
        <v>2045</v>
      </c>
      <c r="E23" s="10">
        <v>4999</v>
      </c>
      <c r="F23" s="37">
        <v>399.92</v>
      </c>
      <c r="G23" s="10">
        <v>25</v>
      </c>
      <c r="H23" s="7">
        <v>99.98</v>
      </c>
      <c r="I23" s="7">
        <v>25</v>
      </c>
      <c r="J23" s="37">
        <f t="shared" si="4"/>
        <v>549.9</v>
      </c>
      <c r="K23" s="37">
        <v>0</v>
      </c>
      <c r="L23" s="10">
        <v>0</v>
      </c>
      <c r="M23" s="10">
        <v>0</v>
      </c>
      <c r="N23" s="10">
        <v>0</v>
      </c>
      <c r="O23" s="10">
        <f t="shared" si="5"/>
        <v>1495.1</v>
      </c>
      <c r="P23" s="10"/>
    </row>
    <row r="24" ht="15" customHeight="1" spans="1:16">
      <c r="A24" s="7">
        <v>5</v>
      </c>
      <c r="B24" s="7" t="s">
        <v>43</v>
      </c>
      <c r="C24" s="7" t="s">
        <v>39</v>
      </c>
      <c r="D24" s="7">
        <v>2070</v>
      </c>
      <c r="E24" s="10">
        <v>4999</v>
      </c>
      <c r="F24" s="37">
        <v>399.92</v>
      </c>
      <c r="G24" s="10">
        <v>25</v>
      </c>
      <c r="H24" s="7">
        <v>99.98</v>
      </c>
      <c r="I24" s="7">
        <v>25</v>
      </c>
      <c r="J24" s="37">
        <f t="shared" si="4"/>
        <v>549.9</v>
      </c>
      <c r="K24" s="37">
        <v>0</v>
      </c>
      <c r="L24" s="10">
        <v>0</v>
      </c>
      <c r="M24" s="10">
        <v>0</v>
      </c>
      <c r="N24" s="10">
        <v>0</v>
      </c>
      <c r="O24" s="10">
        <f t="shared" si="5"/>
        <v>1520.1</v>
      </c>
      <c r="P24" s="10"/>
    </row>
    <row r="25" ht="15" customHeight="1" spans="1:16">
      <c r="A25" s="7">
        <v>6</v>
      </c>
      <c r="B25" s="5" t="s">
        <v>44</v>
      </c>
      <c r="C25" s="7" t="s">
        <v>39</v>
      </c>
      <c r="D25" s="7">
        <v>1841</v>
      </c>
      <c r="E25" s="10">
        <v>4999</v>
      </c>
      <c r="F25" s="37">
        <v>399.92</v>
      </c>
      <c r="G25" s="10">
        <v>25</v>
      </c>
      <c r="H25" s="7">
        <v>99.98</v>
      </c>
      <c r="I25" s="7">
        <v>25</v>
      </c>
      <c r="J25" s="37">
        <f t="shared" si="4"/>
        <v>549.9</v>
      </c>
      <c r="K25" s="37">
        <v>0</v>
      </c>
      <c r="L25" s="10">
        <v>0</v>
      </c>
      <c r="M25" s="10">
        <v>0</v>
      </c>
      <c r="N25" s="10">
        <v>0</v>
      </c>
      <c r="O25" s="10">
        <f t="shared" si="5"/>
        <v>1291.1</v>
      </c>
      <c r="P25" s="10"/>
    </row>
    <row r="26" ht="15" customHeight="1" spans="1:16">
      <c r="A26" s="7">
        <v>7</v>
      </c>
      <c r="B26" s="5" t="s">
        <v>45</v>
      </c>
      <c r="C26" s="7" t="s">
        <v>39</v>
      </c>
      <c r="D26" s="7">
        <v>4129</v>
      </c>
      <c r="E26" s="10">
        <v>4999</v>
      </c>
      <c r="F26" s="37">
        <v>399.92</v>
      </c>
      <c r="G26" s="10">
        <v>25</v>
      </c>
      <c r="H26" s="7">
        <v>99.98</v>
      </c>
      <c r="I26" s="7">
        <v>25</v>
      </c>
      <c r="J26" s="37">
        <f t="shared" si="4"/>
        <v>549.9</v>
      </c>
      <c r="K26" s="37">
        <v>0</v>
      </c>
      <c r="L26" s="10">
        <v>0</v>
      </c>
      <c r="M26" s="10">
        <v>0</v>
      </c>
      <c r="N26" s="10">
        <v>0</v>
      </c>
      <c r="O26" s="10">
        <f t="shared" si="5"/>
        <v>3579.1</v>
      </c>
      <c r="P26" s="10"/>
    </row>
    <row r="27" ht="15" customHeight="1" spans="1:16">
      <c r="A27" s="7">
        <v>8</v>
      </c>
      <c r="B27" s="7" t="s">
        <v>46</v>
      </c>
      <c r="C27" s="7" t="s">
        <v>39</v>
      </c>
      <c r="D27" s="7">
        <v>1962</v>
      </c>
      <c r="E27" s="10">
        <v>4999</v>
      </c>
      <c r="F27" s="37">
        <v>399.92</v>
      </c>
      <c r="G27" s="10">
        <v>25</v>
      </c>
      <c r="H27" s="7">
        <v>99.98</v>
      </c>
      <c r="I27" s="7">
        <v>25</v>
      </c>
      <c r="J27" s="37">
        <f t="shared" si="4"/>
        <v>549.9</v>
      </c>
      <c r="K27" s="37">
        <v>0</v>
      </c>
      <c r="L27" s="10">
        <v>0</v>
      </c>
      <c r="M27" s="10">
        <v>0</v>
      </c>
      <c r="N27" s="10">
        <v>0</v>
      </c>
      <c r="O27" s="10">
        <f t="shared" si="5"/>
        <v>1412.1</v>
      </c>
      <c r="P27" s="10"/>
    </row>
    <row r="28" ht="15" customHeight="1" spans="1:16">
      <c r="A28" s="7">
        <v>9</v>
      </c>
      <c r="B28" s="5" t="s">
        <v>47</v>
      </c>
      <c r="C28" s="7" t="s">
        <v>39</v>
      </c>
      <c r="D28" s="7">
        <v>1919</v>
      </c>
      <c r="E28" s="10">
        <v>4999</v>
      </c>
      <c r="F28" s="37">
        <v>399.92</v>
      </c>
      <c r="G28" s="10">
        <v>25</v>
      </c>
      <c r="H28" s="7">
        <v>99.98</v>
      </c>
      <c r="I28" s="7">
        <v>25</v>
      </c>
      <c r="J28" s="37">
        <f t="shared" si="4"/>
        <v>549.9</v>
      </c>
      <c r="K28" s="37">
        <v>0</v>
      </c>
      <c r="L28" s="10">
        <v>0</v>
      </c>
      <c r="M28" s="10">
        <v>0</v>
      </c>
      <c r="N28" s="10">
        <v>0</v>
      </c>
      <c r="O28" s="10">
        <f t="shared" si="5"/>
        <v>1369.1</v>
      </c>
      <c r="P28" s="10"/>
    </row>
    <row r="29" ht="15" customHeight="1" spans="1:16">
      <c r="A29" s="7">
        <v>10</v>
      </c>
      <c r="B29" s="7" t="s">
        <v>48</v>
      </c>
      <c r="C29" s="7" t="s">
        <v>39</v>
      </c>
      <c r="D29" s="7">
        <v>3596</v>
      </c>
      <c r="E29" s="10">
        <v>4999</v>
      </c>
      <c r="F29" s="37">
        <v>399.92</v>
      </c>
      <c r="G29" s="10">
        <v>25</v>
      </c>
      <c r="H29" s="7">
        <v>99.98</v>
      </c>
      <c r="I29" s="7">
        <v>25</v>
      </c>
      <c r="J29" s="37">
        <f t="shared" si="4"/>
        <v>549.9</v>
      </c>
      <c r="K29" s="37">
        <v>0</v>
      </c>
      <c r="L29" s="10">
        <v>0</v>
      </c>
      <c r="M29" s="10">
        <v>0</v>
      </c>
      <c r="N29" s="10">
        <v>0</v>
      </c>
      <c r="O29" s="10">
        <f t="shared" si="5"/>
        <v>3046.1</v>
      </c>
      <c r="P29" s="10"/>
    </row>
    <row r="30" ht="15" customHeight="1" spans="1:16">
      <c r="A30" s="7">
        <v>11</v>
      </c>
      <c r="B30" s="7" t="s">
        <v>49</v>
      </c>
      <c r="C30" s="7" t="s">
        <v>39</v>
      </c>
      <c r="D30" s="7">
        <v>2879</v>
      </c>
      <c r="E30" s="10">
        <v>4999</v>
      </c>
      <c r="F30" s="37">
        <v>399.92</v>
      </c>
      <c r="G30" s="10">
        <v>25</v>
      </c>
      <c r="H30" s="7">
        <v>99.98</v>
      </c>
      <c r="I30" s="7">
        <v>25</v>
      </c>
      <c r="J30" s="37">
        <f t="shared" si="4"/>
        <v>549.9</v>
      </c>
      <c r="K30" s="37">
        <v>0</v>
      </c>
      <c r="L30" s="10">
        <v>0</v>
      </c>
      <c r="M30" s="10">
        <v>0</v>
      </c>
      <c r="N30" s="10">
        <v>0</v>
      </c>
      <c r="O30" s="10">
        <f t="shared" si="5"/>
        <v>2329.1</v>
      </c>
      <c r="P30" s="10"/>
    </row>
    <row r="31" ht="15" customHeight="1" spans="1:16">
      <c r="A31" s="7">
        <v>12</v>
      </c>
      <c r="B31" s="27" t="s">
        <v>50</v>
      </c>
      <c r="C31" s="7" t="s">
        <v>39</v>
      </c>
      <c r="D31" s="7">
        <v>1742</v>
      </c>
      <c r="E31" s="10">
        <v>0</v>
      </c>
      <c r="F31" s="37">
        <v>0</v>
      </c>
      <c r="G31" s="10">
        <v>0</v>
      </c>
      <c r="H31" s="7">
        <v>0</v>
      </c>
      <c r="I31" s="7">
        <v>0</v>
      </c>
      <c r="J31" s="37">
        <f t="shared" si="4"/>
        <v>0</v>
      </c>
      <c r="K31" s="37">
        <f>J31+I31+H31+G31</f>
        <v>0</v>
      </c>
      <c r="L31" s="10">
        <v>0</v>
      </c>
      <c r="M31" s="10">
        <v>0</v>
      </c>
      <c r="N31" s="10">
        <v>0</v>
      </c>
      <c r="O31" s="10">
        <f t="shared" si="5"/>
        <v>1742</v>
      </c>
      <c r="P31" s="10"/>
    </row>
    <row r="32" ht="15" customHeight="1" spans="1:16">
      <c r="A32" s="7" t="s">
        <v>34</v>
      </c>
      <c r="B32" s="7"/>
      <c r="C32" s="7"/>
      <c r="D32" s="5">
        <f>SUM(D20:D31)</f>
        <v>30304</v>
      </c>
      <c r="E32" s="5">
        <f t="shared" ref="E32:O32" si="6">SUM(E20:E31)</f>
        <v>54989</v>
      </c>
      <c r="F32" s="5">
        <f t="shared" si="6"/>
        <v>4399.12</v>
      </c>
      <c r="G32" s="5">
        <f t="shared" si="6"/>
        <v>275</v>
      </c>
      <c r="H32" s="7">
        <v>0</v>
      </c>
      <c r="I32" s="5">
        <f t="shared" si="6"/>
        <v>275</v>
      </c>
      <c r="J32" s="5">
        <f t="shared" si="6"/>
        <v>6048.9</v>
      </c>
      <c r="K32" s="5">
        <f t="shared" si="6"/>
        <v>0</v>
      </c>
      <c r="L32" s="5">
        <f t="shared" si="6"/>
        <v>0</v>
      </c>
      <c r="M32" s="5">
        <f t="shared" si="6"/>
        <v>0</v>
      </c>
      <c r="N32" s="5">
        <f t="shared" si="6"/>
        <v>0</v>
      </c>
      <c r="O32" s="5">
        <f t="shared" si="6"/>
        <v>24255.1</v>
      </c>
      <c r="P32" s="10"/>
    </row>
    <row r="33" ht="15" customHeight="1" spans="1:16">
      <c r="A33" s="32" t="s">
        <v>51</v>
      </c>
      <c r="B33" s="32"/>
      <c r="C33" s="32"/>
      <c r="D33" s="32">
        <f>D17+D32</f>
        <v>60687</v>
      </c>
      <c r="E33" s="32">
        <f t="shared" ref="E33:O33" si="7">E17+E32</f>
        <v>54989</v>
      </c>
      <c r="F33" s="32">
        <f t="shared" si="7"/>
        <v>4399.12</v>
      </c>
      <c r="G33" s="32">
        <f t="shared" si="7"/>
        <v>275</v>
      </c>
      <c r="H33" s="32">
        <f t="shared" si="7"/>
        <v>0</v>
      </c>
      <c r="I33" s="32">
        <f t="shared" si="7"/>
        <v>275</v>
      </c>
      <c r="J33" s="32">
        <f t="shared" si="7"/>
        <v>6048.9</v>
      </c>
      <c r="K33" s="32">
        <f t="shared" si="7"/>
        <v>0</v>
      </c>
      <c r="L33" s="32">
        <f t="shared" si="7"/>
        <v>0</v>
      </c>
      <c r="M33" s="32">
        <f t="shared" si="7"/>
        <v>0</v>
      </c>
      <c r="N33" s="32">
        <f t="shared" si="7"/>
        <v>0</v>
      </c>
      <c r="O33" s="32">
        <f t="shared" si="7"/>
        <v>54638.1</v>
      </c>
      <c r="P33" s="32"/>
    </row>
  </sheetData>
  <mergeCells count="5">
    <mergeCell ref="A1:P1"/>
    <mergeCell ref="A17:C17"/>
    <mergeCell ref="A18:P18"/>
    <mergeCell ref="A32:C32"/>
    <mergeCell ref="A33:C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zoomScale="90" zoomScaleNormal="90" workbookViewId="0">
      <selection activeCell="B39" sqref="B39"/>
    </sheetView>
  </sheetViews>
  <sheetFormatPr defaultColWidth="9" defaultRowHeight="14.4"/>
  <cols>
    <col min="1" max="1" width="9.90740740740741" style="1"/>
    <col min="2" max="2" width="18.1111111111111" style="1" customWidth="1"/>
    <col min="3" max="3" width="11.4351851851852" style="1" customWidth="1"/>
    <col min="4" max="4" width="9.18518518518519" style="1" customWidth="1"/>
    <col min="5" max="6" width="9.5462962962963" style="1" customWidth="1"/>
    <col min="7" max="7" width="7.5462962962963" style="2" customWidth="1"/>
    <col min="8" max="8" width="9.5462962962963" style="1" customWidth="1"/>
    <col min="9" max="9" width="9.90740740740741" style="1"/>
    <col min="10" max="10" width="27.1296296296296" style="3" customWidth="1"/>
    <col min="11" max="16384" width="9.90740740740741" style="1"/>
  </cols>
  <sheetData>
    <row r="1" s="1" customFormat="1" ht="37" customHeight="1" spans="1:10">
      <c r="A1" s="4" t="s">
        <v>65</v>
      </c>
      <c r="B1" s="4"/>
      <c r="C1" s="4"/>
      <c r="D1" s="4"/>
      <c r="E1" s="4"/>
      <c r="F1" s="4"/>
      <c r="G1" s="4"/>
      <c r="H1" s="4"/>
      <c r="I1" s="4"/>
      <c r="J1" s="33"/>
    </row>
    <row r="2" s="1" customFormat="1" spans="1:10">
      <c r="A2" s="5" t="s">
        <v>1</v>
      </c>
      <c r="B2" s="5" t="s">
        <v>2</v>
      </c>
      <c r="C2" s="5" t="s">
        <v>66</v>
      </c>
      <c r="D2" s="5" t="s">
        <v>67</v>
      </c>
      <c r="E2" s="5" t="s">
        <v>68</v>
      </c>
      <c r="F2" s="6" t="s">
        <v>69</v>
      </c>
      <c r="G2" s="5" t="s">
        <v>70</v>
      </c>
      <c r="H2" s="5" t="s">
        <v>71</v>
      </c>
      <c r="I2" s="5" t="s">
        <v>72</v>
      </c>
      <c r="J2" s="5" t="s">
        <v>18</v>
      </c>
    </row>
    <row r="3" s="1" customFormat="1" ht="15.6" spans="1:10">
      <c r="A3" s="7">
        <v>1</v>
      </c>
      <c r="B3" s="8" t="s">
        <v>19</v>
      </c>
      <c r="C3" s="7" t="s">
        <v>20</v>
      </c>
      <c r="D3" s="7">
        <f>E3+F3</f>
        <v>2505</v>
      </c>
      <c r="E3" s="9">
        <v>2505</v>
      </c>
      <c r="F3" s="9">
        <v>0</v>
      </c>
      <c r="G3" s="10"/>
      <c r="H3" s="11"/>
      <c r="I3" s="7" t="s">
        <v>73</v>
      </c>
      <c r="J3" s="34"/>
    </row>
    <row r="4" s="1" customFormat="1" ht="15.6" spans="1:10">
      <c r="A4" s="7">
        <v>2</v>
      </c>
      <c r="B4" s="8" t="s">
        <v>21</v>
      </c>
      <c r="C4" s="7" t="s">
        <v>20</v>
      </c>
      <c r="D4" s="7">
        <f t="shared" ref="D4:D16" si="0">E4+F4</f>
        <v>1217</v>
      </c>
      <c r="E4" s="9">
        <v>1017</v>
      </c>
      <c r="F4" s="9">
        <v>200</v>
      </c>
      <c r="G4" s="10"/>
      <c r="H4" s="11"/>
      <c r="I4" s="7" t="s">
        <v>73</v>
      </c>
      <c r="J4" s="34"/>
    </row>
    <row r="5" s="1" customFormat="1" ht="15.6" spans="1:10">
      <c r="A5" s="7">
        <v>3</v>
      </c>
      <c r="B5" s="12" t="s">
        <v>22</v>
      </c>
      <c r="C5" s="7" t="s">
        <v>20</v>
      </c>
      <c r="D5" s="7">
        <f t="shared" si="0"/>
        <v>2707</v>
      </c>
      <c r="E5" s="9">
        <v>2507</v>
      </c>
      <c r="F5" s="9">
        <v>200</v>
      </c>
      <c r="G5" s="10"/>
      <c r="H5" s="11"/>
      <c r="I5" s="7" t="s">
        <v>73</v>
      </c>
      <c r="J5" s="34"/>
    </row>
    <row r="6" s="1" customFormat="1" ht="15.6" spans="1:10">
      <c r="A6" s="7">
        <v>4</v>
      </c>
      <c r="B6" s="8" t="s">
        <v>23</v>
      </c>
      <c r="C6" s="7" t="s">
        <v>20</v>
      </c>
      <c r="D6" s="7">
        <f t="shared" si="0"/>
        <v>2209</v>
      </c>
      <c r="E6" s="9">
        <v>2009</v>
      </c>
      <c r="F6" s="9">
        <v>200</v>
      </c>
      <c r="G6" s="10"/>
      <c r="H6" s="11"/>
      <c r="I6" s="7" t="s">
        <v>73</v>
      </c>
      <c r="J6" s="34"/>
    </row>
    <row r="7" s="1" customFormat="1" ht="15.6" spans="1:10">
      <c r="A7" s="7">
        <v>5</v>
      </c>
      <c r="B7" s="8" t="s">
        <v>24</v>
      </c>
      <c r="C7" s="7" t="s">
        <v>20</v>
      </c>
      <c r="D7" s="7">
        <f t="shared" si="0"/>
        <v>1382</v>
      </c>
      <c r="E7" s="9">
        <v>1182</v>
      </c>
      <c r="F7" s="9">
        <v>200</v>
      </c>
      <c r="G7" s="10"/>
      <c r="H7" s="11"/>
      <c r="I7" s="7" t="s">
        <v>73</v>
      </c>
      <c r="J7" s="34"/>
    </row>
    <row r="8" s="1" customFormat="1" ht="15.6" spans="1:10">
      <c r="A8" s="7">
        <v>6</v>
      </c>
      <c r="B8" s="8" t="s">
        <v>25</v>
      </c>
      <c r="C8" s="7" t="s">
        <v>20</v>
      </c>
      <c r="D8" s="7">
        <f>E8+F8+G8+H8</f>
        <v>2505</v>
      </c>
      <c r="E8" s="9">
        <v>2505</v>
      </c>
      <c r="F8" s="9">
        <v>0</v>
      </c>
      <c r="G8" s="10"/>
      <c r="H8" s="11"/>
      <c r="I8" s="7" t="s">
        <v>73</v>
      </c>
      <c r="J8" s="34"/>
    </row>
    <row r="9" s="1" customFormat="1" ht="15.6" spans="1:10">
      <c r="A9" s="7">
        <v>7</v>
      </c>
      <c r="B9" s="13" t="s">
        <v>26</v>
      </c>
      <c r="C9" s="7" t="s">
        <v>20</v>
      </c>
      <c r="D9" s="7">
        <f t="shared" si="0"/>
        <v>1828</v>
      </c>
      <c r="E9" s="9">
        <v>1678</v>
      </c>
      <c r="F9" s="14">
        <v>150</v>
      </c>
      <c r="G9" s="10"/>
      <c r="H9" s="11"/>
      <c r="I9" s="7" t="s">
        <v>73</v>
      </c>
      <c r="J9" s="34"/>
    </row>
    <row r="10" s="1" customFormat="1" ht="15.6" spans="1:10">
      <c r="A10" s="7">
        <v>8</v>
      </c>
      <c r="B10" s="13" t="s">
        <v>27</v>
      </c>
      <c r="C10" s="7" t="s">
        <v>20</v>
      </c>
      <c r="D10" s="7">
        <f t="shared" si="0"/>
        <v>2555</v>
      </c>
      <c r="E10" s="9">
        <v>2505</v>
      </c>
      <c r="F10" s="14">
        <v>50</v>
      </c>
      <c r="G10" s="10"/>
      <c r="H10" s="11"/>
      <c r="I10" s="7" t="s">
        <v>73</v>
      </c>
      <c r="J10" s="34"/>
    </row>
    <row r="11" s="1" customFormat="1" ht="15.6" spans="1:10">
      <c r="A11" s="7">
        <v>9</v>
      </c>
      <c r="B11" s="13" t="s">
        <v>74</v>
      </c>
      <c r="C11" s="7" t="s">
        <v>20</v>
      </c>
      <c r="D11" s="7">
        <f t="shared" si="0"/>
        <v>2505</v>
      </c>
      <c r="E11" s="9">
        <v>2505</v>
      </c>
      <c r="F11" s="15">
        <v>0</v>
      </c>
      <c r="G11" s="10"/>
      <c r="H11" s="11"/>
      <c r="I11" s="7" t="s">
        <v>73</v>
      </c>
      <c r="J11" s="34"/>
    </row>
    <row r="12" s="1" customFormat="1" ht="15.6" spans="1:10">
      <c r="A12" s="7">
        <v>10</v>
      </c>
      <c r="B12" s="16" t="s">
        <v>29</v>
      </c>
      <c r="C12" s="17" t="s">
        <v>20</v>
      </c>
      <c r="D12" s="7">
        <f t="shared" si="0"/>
        <v>2505</v>
      </c>
      <c r="E12" s="9">
        <v>2505</v>
      </c>
      <c r="F12" s="15">
        <v>0</v>
      </c>
      <c r="G12" s="18"/>
      <c r="H12" s="19"/>
      <c r="I12" s="7" t="s">
        <v>73</v>
      </c>
      <c r="J12" s="34"/>
    </row>
    <row r="13" s="1" customFormat="1" ht="15.6" spans="1:10">
      <c r="A13" s="7">
        <v>11</v>
      </c>
      <c r="B13" s="13" t="s">
        <v>30</v>
      </c>
      <c r="C13" s="7" t="s">
        <v>20</v>
      </c>
      <c r="D13" s="7">
        <f t="shared" si="0"/>
        <v>1067</v>
      </c>
      <c r="E13" s="9">
        <v>1017</v>
      </c>
      <c r="F13" s="15">
        <v>50</v>
      </c>
      <c r="G13" s="10"/>
      <c r="H13" s="7"/>
      <c r="I13" s="7" t="s">
        <v>73</v>
      </c>
      <c r="J13" s="34"/>
    </row>
    <row r="14" s="1" customFormat="1" ht="15.6" spans="1:10">
      <c r="A14" s="7">
        <v>12</v>
      </c>
      <c r="B14" s="13" t="s">
        <v>31</v>
      </c>
      <c r="C14" s="7" t="s">
        <v>20</v>
      </c>
      <c r="D14" s="7">
        <f t="shared" si="0"/>
        <v>2555</v>
      </c>
      <c r="E14" s="9">
        <v>2555</v>
      </c>
      <c r="F14" s="15">
        <v>0</v>
      </c>
      <c r="G14" s="10"/>
      <c r="H14" s="7"/>
      <c r="I14" s="7" t="s">
        <v>73</v>
      </c>
      <c r="J14" s="34"/>
    </row>
    <row r="15" s="1" customFormat="1" ht="22" customHeight="1" spans="1:10">
      <c r="A15" s="7">
        <v>13</v>
      </c>
      <c r="B15" s="20" t="s">
        <v>32</v>
      </c>
      <c r="C15" s="7" t="s">
        <v>20</v>
      </c>
      <c r="D15" s="7">
        <f t="shared" si="0"/>
        <v>2505</v>
      </c>
      <c r="E15" s="9">
        <v>2505</v>
      </c>
      <c r="F15" s="15">
        <v>0</v>
      </c>
      <c r="G15" s="10"/>
      <c r="H15" s="7"/>
      <c r="I15" s="7" t="s">
        <v>73</v>
      </c>
      <c r="J15" s="34" t="s">
        <v>75</v>
      </c>
    </row>
    <row r="16" s="1" customFormat="1" ht="15.6" spans="1:10">
      <c r="A16" s="7">
        <v>14</v>
      </c>
      <c r="B16" s="13" t="s">
        <v>33</v>
      </c>
      <c r="C16" s="7" t="s">
        <v>20</v>
      </c>
      <c r="D16" s="7">
        <f t="shared" si="0"/>
        <v>2338</v>
      </c>
      <c r="E16" s="9">
        <v>2338</v>
      </c>
      <c r="F16" s="15">
        <v>0</v>
      </c>
      <c r="G16" s="10"/>
      <c r="H16" s="7"/>
      <c r="I16" s="7" t="s">
        <v>73</v>
      </c>
      <c r="J16" s="34"/>
    </row>
    <row r="17" s="1" customFormat="1" ht="30" customHeight="1" spans="1:10">
      <c r="A17" s="6" t="s">
        <v>34</v>
      </c>
      <c r="B17" s="21"/>
      <c r="C17" s="22"/>
      <c r="D17" s="23">
        <f t="shared" ref="D17:H17" si="1">SUM(D3:D16)</f>
        <v>30383</v>
      </c>
      <c r="E17" s="23">
        <f t="shared" si="1"/>
        <v>29333</v>
      </c>
      <c r="F17" s="23">
        <f t="shared" si="1"/>
        <v>1050</v>
      </c>
      <c r="G17" s="23">
        <f t="shared" si="1"/>
        <v>0</v>
      </c>
      <c r="H17" s="23">
        <f t="shared" si="1"/>
        <v>0</v>
      </c>
      <c r="I17" s="35"/>
      <c r="J17" s="36"/>
    </row>
    <row r="18" s="1" customFormat="1" ht="46" customHeight="1" spans="1:10">
      <c r="A18" s="4" t="s">
        <v>76</v>
      </c>
      <c r="B18" s="4"/>
      <c r="C18" s="4"/>
      <c r="D18" s="4"/>
      <c r="E18" s="4"/>
      <c r="F18" s="4"/>
      <c r="G18" s="4"/>
      <c r="H18" s="4"/>
      <c r="I18" s="4"/>
      <c r="J18" s="33"/>
    </row>
    <row r="19" s="1" customFormat="1" ht="15.6" spans="1:10">
      <c r="A19" s="5" t="s">
        <v>1</v>
      </c>
      <c r="B19" s="5" t="s">
        <v>2</v>
      </c>
      <c r="C19" s="5" t="s">
        <v>66</v>
      </c>
      <c r="D19" s="5" t="s">
        <v>67</v>
      </c>
      <c r="E19" s="5" t="s">
        <v>68</v>
      </c>
      <c r="F19" s="5" t="s">
        <v>69</v>
      </c>
      <c r="G19" s="5" t="s">
        <v>70</v>
      </c>
      <c r="H19" s="5" t="s">
        <v>71</v>
      </c>
      <c r="I19" s="5" t="s">
        <v>72</v>
      </c>
      <c r="J19" s="37" t="s">
        <v>18</v>
      </c>
    </row>
    <row r="20" s="1" customFormat="1" ht="15.6" spans="1:10">
      <c r="A20" s="7">
        <v>1</v>
      </c>
      <c r="B20" s="5" t="s">
        <v>38</v>
      </c>
      <c r="C20" s="7" t="s">
        <v>39</v>
      </c>
      <c r="D20" s="7">
        <f t="shared" ref="D20:D31" si="2">E20+F20+G20+H20</f>
        <v>3275</v>
      </c>
      <c r="E20" s="10">
        <v>2675</v>
      </c>
      <c r="F20" s="10">
        <v>400</v>
      </c>
      <c r="G20" s="7">
        <v>200</v>
      </c>
      <c r="H20" s="11"/>
      <c r="I20" s="7" t="s">
        <v>73</v>
      </c>
      <c r="J20" s="34"/>
    </row>
    <row r="21" s="1" customFormat="1" ht="15.6" spans="1:10">
      <c r="A21" s="7">
        <v>2</v>
      </c>
      <c r="B21" s="5" t="s">
        <v>40</v>
      </c>
      <c r="C21" s="7" t="s">
        <v>39</v>
      </c>
      <c r="D21" s="7">
        <f t="shared" si="2"/>
        <v>2001</v>
      </c>
      <c r="E21" s="10">
        <v>1851</v>
      </c>
      <c r="F21" s="10">
        <v>150</v>
      </c>
      <c r="G21" s="5"/>
      <c r="H21" s="24"/>
      <c r="I21" s="7" t="s">
        <v>73</v>
      </c>
      <c r="J21" s="34"/>
    </row>
    <row r="22" s="1" customFormat="1" ht="15.6" spans="1:10">
      <c r="A22" s="7">
        <v>3</v>
      </c>
      <c r="B22" s="5" t="s">
        <v>41</v>
      </c>
      <c r="C22" s="7" t="s">
        <v>39</v>
      </c>
      <c r="D22" s="7">
        <f t="shared" si="2"/>
        <v>2845</v>
      </c>
      <c r="E22" s="10">
        <v>2545</v>
      </c>
      <c r="F22" s="10">
        <v>300</v>
      </c>
      <c r="G22" s="7"/>
      <c r="H22" s="11"/>
      <c r="I22" s="7" t="s">
        <v>73</v>
      </c>
      <c r="J22" s="34"/>
    </row>
    <row r="23" s="1" customFormat="1" ht="15.6" spans="1:10">
      <c r="A23" s="7">
        <v>4</v>
      </c>
      <c r="B23" s="7" t="s">
        <v>42</v>
      </c>
      <c r="C23" s="7" t="s">
        <v>39</v>
      </c>
      <c r="D23" s="7">
        <f t="shared" si="2"/>
        <v>2045</v>
      </c>
      <c r="E23" s="10">
        <v>1845</v>
      </c>
      <c r="F23" s="10">
        <v>200</v>
      </c>
      <c r="G23" s="7"/>
      <c r="H23" s="11"/>
      <c r="I23" s="7" t="s">
        <v>73</v>
      </c>
      <c r="J23" s="34"/>
    </row>
    <row r="24" s="1" customFormat="1" ht="15.6" spans="1:10">
      <c r="A24" s="7">
        <v>5</v>
      </c>
      <c r="B24" s="7" t="s">
        <v>43</v>
      </c>
      <c r="C24" s="7" t="s">
        <v>39</v>
      </c>
      <c r="D24" s="7">
        <f t="shared" si="2"/>
        <v>2070</v>
      </c>
      <c r="E24" s="10">
        <v>1770</v>
      </c>
      <c r="F24" s="10">
        <v>300</v>
      </c>
      <c r="G24" s="5"/>
      <c r="H24" s="24"/>
      <c r="I24" s="7" t="s">
        <v>73</v>
      </c>
      <c r="J24" s="34"/>
    </row>
    <row r="25" s="1" customFormat="1" ht="15.6" spans="1:10">
      <c r="A25" s="7">
        <v>6</v>
      </c>
      <c r="B25" s="5" t="s">
        <v>44</v>
      </c>
      <c r="C25" s="7" t="s">
        <v>39</v>
      </c>
      <c r="D25" s="7">
        <f t="shared" si="2"/>
        <v>1841</v>
      </c>
      <c r="E25" s="10">
        <v>1541</v>
      </c>
      <c r="F25" s="10">
        <v>300</v>
      </c>
      <c r="G25" s="5"/>
      <c r="H25" s="11"/>
      <c r="I25" s="7" t="s">
        <v>73</v>
      </c>
      <c r="J25" s="34"/>
    </row>
    <row r="26" s="1" customFormat="1" ht="15.6" spans="1:10">
      <c r="A26" s="7">
        <v>7</v>
      </c>
      <c r="B26" s="5" t="s">
        <v>45</v>
      </c>
      <c r="C26" s="7" t="s">
        <v>39</v>
      </c>
      <c r="D26" s="7">
        <f t="shared" si="2"/>
        <v>4129</v>
      </c>
      <c r="E26" s="10">
        <v>3879</v>
      </c>
      <c r="F26" s="10">
        <v>250</v>
      </c>
      <c r="G26" s="5"/>
      <c r="H26" s="11"/>
      <c r="I26" s="7" t="s">
        <v>73</v>
      </c>
      <c r="J26" s="34"/>
    </row>
    <row r="27" s="1" customFormat="1" ht="15.6" spans="1:10">
      <c r="A27" s="7">
        <v>8</v>
      </c>
      <c r="B27" s="7" t="s">
        <v>46</v>
      </c>
      <c r="C27" s="7" t="s">
        <v>39</v>
      </c>
      <c r="D27" s="7">
        <f t="shared" si="2"/>
        <v>1962</v>
      </c>
      <c r="E27" s="10">
        <v>1762</v>
      </c>
      <c r="F27" s="10">
        <v>200</v>
      </c>
      <c r="G27" s="5"/>
      <c r="H27" s="24"/>
      <c r="I27" s="7" t="s">
        <v>73</v>
      </c>
      <c r="J27" s="34"/>
    </row>
    <row r="28" s="1" customFormat="1" ht="15.6" spans="1:10">
      <c r="A28" s="7">
        <v>9</v>
      </c>
      <c r="B28" s="5" t="s">
        <v>47</v>
      </c>
      <c r="C28" s="7" t="s">
        <v>39</v>
      </c>
      <c r="D28" s="7">
        <f t="shared" si="2"/>
        <v>1919</v>
      </c>
      <c r="E28" s="10">
        <v>1769</v>
      </c>
      <c r="F28" s="10">
        <v>150</v>
      </c>
      <c r="G28" s="5"/>
      <c r="H28" s="11"/>
      <c r="I28" s="7" t="s">
        <v>73</v>
      </c>
      <c r="J28" s="34"/>
    </row>
    <row r="29" s="1" customFormat="1" ht="15.6" spans="1:10">
      <c r="A29" s="7">
        <v>10</v>
      </c>
      <c r="B29" s="7" t="s">
        <v>48</v>
      </c>
      <c r="C29" s="7" t="s">
        <v>39</v>
      </c>
      <c r="D29" s="7">
        <f t="shared" si="2"/>
        <v>3596</v>
      </c>
      <c r="E29" s="10">
        <v>3296</v>
      </c>
      <c r="F29" s="10">
        <v>300</v>
      </c>
      <c r="G29" s="5"/>
      <c r="H29" s="24"/>
      <c r="I29" s="7" t="s">
        <v>73</v>
      </c>
      <c r="J29" s="34"/>
    </row>
    <row r="30" s="1" customFormat="1" ht="15.6" spans="1:10">
      <c r="A30" s="7">
        <v>11</v>
      </c>
      <c r="B30" s="25" t="s">
        <v>77</v>
      </c>
      <c r="C30" s="7" t="s">
        <v>39</v>
      </c>
      <c r="D30" s="7">
        <f t="shared" si="2"/>
        <v>2879</v>
      </c>
      <c r="E30" s="10">
        <v>2879</v>
      </c>
      <c r="F30" s="10">
        <v>0</v>
      </c>
      <c r="G30" s="5"/>
      <c r="H30" s="24"/>
      <c r="I30" s="7" t="s">
        <v>73</v>
      </c>
      <c r="J30" s="34"/>
    </row>
    <row r="31" s="1" customFormat="1" ht="15.6" spans="1:10">
      <c r="A31" s="26">
        <v>12</v>
      </c>
      <c r="B31" s="27" t="s">
        <v>78</v>
      </c>
      <c r="C31" s="7" t="s">
        <v>39</v>
      </c>
      <c r="D31" s="7">
        <f t="shared" si="2"/>
        <v>1742</v>
      </c>
      <c r="E31" s="10">
        <v>1692</v>
      </c>
      <c r="F31" s="10">
        <v>50</v>
      </c>
      <c r="G31" s="5"/>
      <c r="H31" s="24"/>
      <c r="I31" s="7" t="s">
        <v>73</v>
      </c>
      <c r="J31" s="34"/>
    </row>
    <row r="32" s="1" customFormat="1" ht="25" customHeight="1" spans="1:10">
      <c r="A32" s="26" t="s">
        <v>34</v>
      </c>
      <c r="B32" s="27"/>
      <c r="C32" s="28"/>
      <c r="D32" s="5">
        <f t="shared" ref="D32:H32" si="3">SUM(D20:D31)</f>
        <v>30304</v>
      </c>
      <c r="E32" s="5">
        <f t="shared" si="3"/>
        <v>27504</v>
      </c>
      <c r="F32" s="5">
        <f t="shared" si="3"/>
        <v>2600</v>
      </c>
      <c r="G32" s="5">
        <f t="shared" si="3"/>
        <v>200</v>
      </c>
      <c r="H32" s="5">
        <f t="shared" si="3"/>
        <v>0</v>
      </c>
      <c r="I32" s="5"/>
      <c r="J32" s="38"/>
    </row>
    <row r="33" s="1" customFormat="1" ht="25" customHeight="1" spans="1:10">
      <c r="A33" s="29" t="s">
        <v>51</v>
      </c>
      <c r="B33" s="30"/>
      <c r="C33" s="31"/>
      <c r="D33" s="32">
        <f t="shared" ref="D33:G33" si="4">D17+D32</f>
        <v>60687</v>
      </c>
      <c r="E33" s="32">
        <f t="shared" si="4"/>
        <v>56837</v>
      </c>
      <c r="F33" s="32">
        <f t="shared" si="4"/>
        <v>3650</v>
      </c>
      <c r="G33" s="32">
        <f t="shared" si="4"/>
        <v>200</v>
      </c>
      <c r="H33" s="32">
        <f>SUM(H17+H32)</f>
        <v>0</v>
      </c>
      <c r="I33" s="39"/>
      <c r="J33" s="40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2024.11工资结算表</vt:lpstr>
      <vt:lpstr>2024.11员工工资</vt:lpstr>
      <vt:lpstr>2024.11原始工资表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M2012K11C</dc:creator>
  <cp:lastModifiedBy>joy</cp:lastModifiedBy>
  <dcterms:created xsi:type="dcterms:W3CDTF">2023-05-11T19:15:00Z</dcterms:created>
  <dcterms:modified xsi:type="dcterms:W3CDTF">2024-12-13T03:24:35Z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2131821B43154E2BABEF083B81DC2A6F_13</vt:lpwstr>
  </property>
  <property fmtid="{D5CDD505-2E9C-101B-9397-08002B2CF9AE}" pid="4" name="KSOReadingLayout">
    <vt:bool>true</vt:bool>
  </property>
</Properties>
</file>