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职能部门" sheetId="5" r:id="rId1"/>
    <sheet name="汇总数量" sheetId="7" r:id="rId2"/>
    <sheet name="对账明细汇总" sheetId="9" r:id="rId3"/>
  </sheets>
  <definedNames>
    <definedName name="_xlnm.Print_Area" localSheetId="1">汇总数量!$A$1:$J$46</definedName>
    <definedName name="_xlnm.Print_Area" localSheetId="0">职能部门!$A$2:$B$29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<sst xmlns="http://schemas.openxmlformats.org/spreadsheetml/2006/main" count="122" uniqueCount="113">
  <si>
    <t>序号</t>
  </si>
  <si>
    <t>姓名</t>
  </si>
  <si>
    <t>简总</t>
  </si>
  <si>
    <t>奎总</t>
  </si>
  <si>
    <t>丁总</t>
  </si>
  <si>
    <t>石平总</t>
  </si>
  <si>
    <t>陈敏</t>
  </si>
  <si>
    <t>普红微</t>
  </si>
  <si>
    <t>钟昀积</t>
  </si>
  <si>
    <t>施葵</t>
  </si>
  <si>
    <t>张慧</t>
  </si>
  <si>
    <t>邵蕊蕊</t>
  </si>
  <si>
    <t>张华倩</t>
  </si>
  <si>
    <t>雷小丽</t>
  </si>
  <si>
    <t>李文妍</t>
  </si>
  <si>
    <t>钱丽波</t>
  </si>
  <si>
    <t>陶刘燕</t>
  </si>
  <si>
    <t>万思莹</t>
  </si>
  <si>
    <t>陈恭千</t>
  </si>
  <si>
    <t>王芳</t>
  </si>
  <si>
    <t>汤明星</t>
  </si>
  <si>
    <t>王丽娇</t>
  </si>
  <si>
    <t>李兴荣</t>
  </si>
  <si>
    <t>王泰娜</t>
  </si>
  <si>
    <t>李昆缘</t>
  </si>
  <si>
    <t>吴安琪</t>
  </si>
  <si>
    <t>施锡梅</t>
  </si>
  <si>
    <t>李洪秀</t>
  </si>
  <si>
    <t>刘帅</t>
  </si>
  <si>
    <t>2024年春节员工礼盒数量统计</t>
  </si>
  <si>
    <t>服务中心</t>
  </si>
  <si>
    <t>员工礼盒数</t>
  </si>
  <si>
    <t>订货份数</t>
  </si>
  <si>
    <t>实际份数</t>
  </si>
  <si>
    <t>备注1</t>
  </si>
  <si>
    <t>开票单位</t>
  </si>
  <si>
    <t>开票信息备注</t>
  </si>
  <si>
    <t>备注2</t>
  </si>
  <si>
    <t>领取人签字</t>
  </si>
  <si>
    <t>安宁冶专C标</t>
  </si>
  <si>
    <t>上海公司合计146份</t>
  </si>
  <si>
    <t>上海中高后勤服务（集团）有限公司</t>
  </si>
  <si>
    <t>单独用开窗礼盒装</t>
  </si>
  <si>
    <t>昆明学院（昆师路校区）</t>
  </si>
  <si>
    <t>师大附中呈贡</t>
  </si>
  <si>
    <t>昆明学院（洋浦校区）二期</t>
  </si>
  <si>
    <t>女二监</t>
  </si>
  <si>
    <t>地震局北辰办公区</t>
  </si>
  <si>
    <t>云南公司合计1080份</t>
  </si>
  <si>
    <t>中高后勤服务（云南）有限公司</t>
  </si>
  <si>
    <t>含张艳</t>
  </si>
  <si>
    <t>地震局基地</t>
  </si>
  <si>
    <t>含1份兼职</t>
  </si>
  <si>
    <t>云南省应急厅</t>
  </si>
  <si>
    <t>森林公安</t>
  </si>
  <si>
    <t>林科院</t>
  </si>
  <si>
    <t>烟草项目</t>
  </si>
  <si>
    <t>省二监二标</t>
  </si>
  <si>
    <t>女子第三监狱</t>
  </si>
  <si>
    <t>云南大学东陆校区</t>
  </si>
  <si>
    <t>含陈建霞</t>
  </si>
  <si>
    <t>云南林业职业技术学院</t>
  </si>
  <si>
    <t>安宁冶专AB标</t>
  </si>
  <si>
    <t>含杨应贵</t>
  </si>
  <si>
    <t>轻纺</t>
  </si>
  <si>
    <t>昆明校区教学区（陆院）</t>
  </si>
  <si>
    <t>昆明校区生活区（陆院）</t>
  </si>
  <si>
    <t>含张艳稳</t>
  </si>
  <si>
    <t>昆明校区点位2（陆院）</t>
  </si>
  <si>
    <t>开放大学学府校区</t>
  </si>
  <si>
    <t>开放大学呈贡校区</t>
  </si>
  <si>
    <t>云南艺术学院</t>
  </si>
  <si>
    <t>国土学院阳宗海校区</t>
  </si>
  <si>
    <t>含张云艳</t>
  </si>
  <si>
    <t>国土学院经开校区</t>
  </si>
  <si>
    <t>昆医呈贡校区</t>
  </si>
  <si>
    <t>昆明学院（洋浦校区）一期</t>
  </si>
  <si>
    <t>含陈新玉</t>
  </si>
  <si>
    <t>2025年1月15日已送16份</t>
  </si>
  <si>
    <t>省委党校</t>
  </si>
  <si>
    <t>云南体育运动职业学院</t>
  </si>
  <si>
    <t>海埂训练中心</t>
  </si>
  <si>
    <t>海埂训练基地</t>
  </si>
  <si>
    <t>职能部门</t>
  </si>
  <si>
    <t>云南师范大学</t>
  </si>
  <si>
    <t>2025.1.7已送货</t>
  </si>
  <si>
    <t>工程院</t>
  </si>
  <si>
    <t>客户</t>
  </si>
  <si>
    <t>开远小龙潭监狱</t>
  </si>
  <si>
    <t xml:space="preserve">
收货地址1：发8份
云南省红河哈尼族彝族自治州蒙自市 草坝镇 大水塘村二社
马国金 15825235528 
收货地址2：发32份
开远市东联村监狱公租房门口  
师秋宏 13408904427</t>
  </si>
  <si>
    <t>已发物流</t>
  </si>
  <si>
    <t>开远小龙潭矿务局</t>
  </si>
  <si>
    <t>收货地址：
红河州开远市小龙潭新龙社区三区二十排13号           
汤瑞 15911331307</t>
  </si>
  <si>
    <t>大理酒店</t>
  </si>
  <si>
    <t>大理酒店14份</t>
  </si>
  <si>
    <t>云南云瑞酒店管理有限公司大理分公司</t>
  </si>
  <si>
    <t>收货地址：云南省大理市满江片区地石曲大凤路南侧云瑞酒店        
洪树全  18314535738</t>
  </si>
  <si>
    <t>大理党校</t>
  </si>
  <si>
    <t>大理党校30份</t>
  </si>
  <si>
    <t>中高后勤服务（云南）有限公司大理分公司</t>
  </si>
  <si>
    <t>收货地址：云南省大理州大理市南环路15号
李应菊13987269788</t>
  </si>
  <si>
    <t>合计数量</t>
  </si>
  <si>
    <t xml:space="preserve"> </t>
  </si>
  <si>
    <t>产品</t>
  </si>
  <si>
    <t>单价</t>
  </si>
  <si>
    <t>数量</t>
  </si>
  <si>
    <t>金额</t>
  </si>
  <si>
    <t>开票信息</t>
  </si>
  <si>
    <t>备注</t>
  </si>
  <si>
    <t>春节礼盒</t>
  </si>
  <si>
    <t>2024年12月30日，已打款78390元</t>
  </si>
  <si>
    <t>云南公司尾款
100350-78390=21960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</si>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</sst>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20"/>
      <color theme="1"/>
      <name val="等线"/>
      <charset val="134"/>
      <scheme val="minor"/>
    </font>
    <font>
      <b/>
      <sz val="2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9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0" fillId="0" borderId="0" xfId="0" applyFont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top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94297</xdr:colOff>
      <xdr:row>5</xdr:row>
      <xdr:rowOff>38417</xdr:rowOff>
    </xdr:from>
    <xdr:to>
      <xdr:col>7</xdr:col>
      <xdr:colOff>1499552</xdr:colOff>
      <xdr:row>5</xdr:row>
      <xdr:rowOff>903287</xdr:rowOff>
    </xdr:to>
    <xdr:pic>
      <xdr:nvPicPr>
        <xdr:cNvPr id="3" name="ID_112EA67E04C4421AA3EDC073202D1D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0688955" y="789940"/>
          <a:ext cx="864870" cy="140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19050</xdr:colOff>
      <xdr:row>28</xdr:row>
      <xdr:rowOff>178435</xdr:rowOff>
    </xdr:from>
    <xdr:to>
      <xdr:col>7</xdr:col>
      <xdr:colOff>1619250</xdr:colOff>
      <xdr:row>33</xdr:row>
      <xdr:rowOff>69215</xdr:rowOff>
    </xdr:to>
    <xdr:pic>
      <xdr:nvPicPr>
        <xdr:cNvPr id="5" name="ID_3595B8EBB6334FC48EB56741943528A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44150" y="7306310"/>
          <a:ext cx="16002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128905</xdr:colOff>
      <xdr:row>5</xdr:row>
      <xdr:rowOff>19050</xdr:rowOff>
    </xdr:from>
    <xdr:to>
      <xdr:col>6</xdr:col>
      <xdr:colOff>1509395</xdr:colOff>
      <xdr:row>9</xdr:row>
      <xdr:rowOff>333375</xdr:rowOff>
    </xdr:to>
    <xdr:pic>
      <xdr:nvPicPr>
        <xdr:cNvPr id="7" name="ID_1D94CB5F441741C585ECD49D5D7E75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28405" y="1041400"/>
          <a:ext cx="1380490" cy="200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27</xdr:row>
      <xdr:rowOff>105410</xdr:rowOff>
    </xdr:from>
    <xdr:to>
      <xdr:col>6</xdr:col>
      <xdr:colOff>1619250</xdr:colOff>
      <xdr:row>37</xdr:row>
      <xdr:rowOff>135890</xdr:rowOff>
    </xdr:to>
    <xdr:pic>
      <xdr:nvPicPr>
        <xdr:cNvPr id="9" name="ID_D4D564D8058942B2A85D943654D04E9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18550" y="7014210"/>
          <a:ext cx="1600200" cy="226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522605</xdr:colOff>
      <xdr:row>44</xdr:row>
      <xdr:rowOff>19050</xdr:rowOff>
    </xdr:from>
    <xdr:to>
      <xdr:col>6</xdr:col>
      <xdr:colOff>1115060</xdr:colOff>
      <xdr:row>44</xdr:row>
      <xdr:rowOff>676275</xdr:rowOff>
    </xdr:to>
    <xdr:pic>
      <xdr:nvPicPr>
        <xdr:cNvPr id="11" name="ID_B53E0E101B204EE18DF3DFAB5BBDDE6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2105" y="14112875"/>
          <a:ext cx="592455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43</xdr:row>
      <xdr:rowOff>19050</xdr:rowOff>
    </xdr:from>
    <xdr:to>
      <xdr:col>6</xdr:col>
      <xdr:colOff>1133475</xdr:colOff>
      <xdr:row>43</xdr:row>
      <xdr:rowOff>847725</xdr:rowOff>
    </xdr:to>
    <xdr:pic>
      <xdr:nvPicPr>
        <xdr:cNvPr id="13" name="ID_50C9C1E8D164422795FE5009F427FA0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04325" y="13249275"/>
          <a:ext cx="628650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380365</xdr:colOff>
      <xdr:row>1</xdr:row>
      <xdr:rowOff>18415</xdr:rowOff>
    </xdr:from>
    <xdr:to>
      <xdr:col>5</xdr:col>
      <xdr:colOff>1695450</xdr:colOff>
      <xdr:row>1</xdr:row>
      <xdr:rowOff>1932940</xdr:rowOff>
    </xdr:to>
    <xdr:pic>
      <xdr:nvPicPr>
        <xdr:cNvPr id="3" name="ID_351CBCE8B9A04A8D81E36125C0FB5F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6865" y="199390"/>
          <a:ext cx="1315085" cy="191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363220</xdr:colOff>
      <xdr:row>2</xdr:row>
      <xdr:rowOff>19050</xdr:rowOff>
    </xdr:from>
    <xdr:to>
      <xdr:col>5</xdr:col>
      <xdr:colOff>1712595</xdr:colOff>
      <xdr:row>2</xdr:row>
      <xdr:rowOff>1933575</xdr:rowOff>
    </xdr:to>
    <xdr:pic>
      <xdr:nvPicPr>
        <xdr:cNvPr id="5" name="ID_744CF018417E4D6CAF69A2944884F2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9720" y="2143125"/>
          <a:ext cx="1349375" cy="191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311785</xdr:colOff>
      <xdr:row>3</xdr:row>
      <xdr:rowOff>19050</xdr:rowOff>
    </xdr:from>
    <xdr:to>
      <xdr:col>5</xdr:col>
      <xdr:colOff>1764665</xdr:colOff>
      <xdr:row>3</xdr:row>
      <xdr:rowOff>1933575</xdr:rowOff>
    </xdr:to>
    <xdr:pic>
      <xdr:nvPicPr>
        <xdr:cNvPr id="7" name="ID_1ADD3A6685144CDAB1916E6729A6E6F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98285" y="4086225"/>
          <a:ext cx="1452880" cy="191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175260</xdr:colOff>
      <xdr:row>4</xdr:row>
      <xdr:rowOff>19050</xdr:rowOff>
    </xdr:from>
    <xdr:to>
      <xdr:col>5</xdr:col>
      <xdr:colOff>1901190</xdr:colOff>
      <xdr:row>4</xdr:row>
      <xdr:rowOff>1933575</xdr:rowOff>
    </xdr:to>
    <xdr:pic>
      <xdr:nvPicPr>
        <xdr:cNvPr id="9" name="ID_5D9C3BBC7BFB497FB272C1862F70EE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61760" y="6029325"/>
          <a:ext cx="1725930" cy="191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9"/>
  <sheetViews>
    <sheetView view="pageBreakPreview" zoomScaleNormal="100" workbookViewId="0">
      <selection activeCell="C1" sqref="C$1:C$1048576"/>
    </sheetView>
  </sheetViews>
  <sheetFormatPr defaultColWidth="9" defaultRowHeight="25.5" outlineLevelCol="1"/>
  <cols>
    <col min="1" max="1" width="11.875" style="56" customWidth="1"/>
    <col min="2" max="2" width="35.25" style="56" customWidth="1"/>
    <col min="3" max="16384" width="9" style="57"/>
  </cols>
  <sheetData>
    <row r="2" spans="1:2">
      <c r="A2" s="58" t="s">
        <v>0</v>
      </c>
      <c r="B2" s="58" t="s">
        <v>1</v>
      </c>
    </row>
    <row r="3" ht="38" customHeight="1" spans="1:2">
      <c r="A3" s="58">
        <v>1</v>
      </c>
      <c r="B3" s="58" t="s">
        <v>2</v>
      </c>
    </row>
    <row r="4" ht="38" customHeight="1" spans="1:2">
      <c r="A4" s="58">
        <v>2</v>
      </c>
      <c r="B4" s="58" t="s">
        <v>3</v>
      </c>
    </row>
    <row r="5" ht="38" customHeight="1" spans="1:2">
      <c r="A5" s="58">
        <v>3</v>
      </c>
      <c r="B5" s="58" t="s">
        <v>4</v>
      </c>
    </row>
    <row r="6" ht="38" customHeight="1" spans="1:2">
      <c r="A6" s="58">
        <v>4</v>
      </c>
      <c r="B6" s="58" t="s">
        <v>5</v>
      </c>
    </row>
    <row r="7" ht="38" customHeight="1" spans="1:2">
      <c r="A7" s="58">
        <v>5</v>
      </c>
      <c r="B7" s="58" t="s">
        <v>6</v>
      </c>
    </row>
    <row r="8" ht="38" customHeight="1" spans="1:2">
      <c r="A8" s="58">
        <v>6</v>
      </c>
      <c r="B8" s="58" t="s">
        <v>7</v>
      </c>
    </row>
    <row r="9" ht="38" customHeight="1" spans="1:2">
      <c r="A9" s="58">
        <v>7</v>
      </c>
      <c r="B9" s="58" t="s">
        <v>8</v>
      </c>
    </row>
    <row r="10" ht="38" customHeight="1" spans="1:2">
      <c r="A10" s="58">
        <v>8</v>
      </c>
      <c r="B10" s="58" t="s">
        <v>9</v>
      </c>
    </row>
    <row r="11" ht="38" customHeight="1" spans="1:2">
      <c r="A11" s="58">
        <v>9</v>
      </c>
      <c r="B11" s="58" t="s">
        <v>10</v>
      </c>
    </row>
    <row r="12" ht="38" customHeight="1" spans="1:2">
      <c r="A12" s="58">
        <v>10</v>
      </c>
      <c r="B12" s="58" t="s">
        <v>11</v>
      </c>
    </row>
    <row r="13" ht="38" customHeight="1" spans="1:2">
      <c r="A13" s="58">
        <v>11</v>
      </c>
      <c r="B13" s="58" t="s">
        <v>12</v>
      </c>
    </row>
    <row r="14" ht="38" customHeight="1" spans="1:2">
      <c r="A14" s="58">
        <v>12</v>
      </c>
      <c r="B14" s="58" t="s">
        <v>13</v>
      </c>
    </row>
    <row r="15" ht="38" customHeight="1" spans="1:2">
      <c r="A15" s="58">
        <v>13</v>
      </c>
      <c r="B15" s="58" t="s">
        <v>14</v>
      </c>
    </row>
    <row r="16" ht="38" customHeight="1" spans="1:2">
      <c r="A16" s="58">
        <v>14</v>
      </c>
      <c r="B16" s="58" t="s">
        <v>15</v>
      </c>
    </row>
    <row r="17" ht="38" customHeight="1" spans="1:2">
      <c r="A17" s="58">
        <v>15</v>
      </c>
      <c r="B17" s="59" t="s">
        <v>16</v>
      </c>
    </row>
    <row r="18" ht="38" customHeight="1" spans="1:2">
      <c r="A18" s="58">
        <v>16</v>
      </c>
      <c r="B18" s="58" t="s">
        <v>17</v>
      </c>
    </row>
    <row r="19" ht="38" customHeight="1" spans="1:2">
      <c r="A19" s="58">
        <v>17</v>
      </c>
      <c r="B19" s="58" t="s">
        <v>18</v>
      </c>
    </row>
    <row r="20" ht="38" customHeight="1" spans="1:2">
      <c r="A20" s="58">
        <v>18</v>
      </c>
      <c r="B20" s="58" t="s">
        <v>19</v>
      </c>
    </row>
    <row r="21" ht="38" customHeight="1" spans="1:2">
      <c r="A21" s="58">
        <v>19</v>
      </c>
      <c r="B21" s="58" t="s">
        <v>20</v>
      </c>
    </row>
    <row r="22" ht="38" customHeight="1" spans="1:2">
      <c r="A22" s="58">
        <v>20</v>
      </c>
      <c r="B22" s="58" t="s">
        <v>21</v>
      </c>
    </row>
    <row r="23" ht="38" customHeight="1" spans="1:2">
      <c r="A23" s="58">
        <v>21</v>
      </c>
      <c r="B23" s="58" t="s">
        <v>22</v>
      </c>
    </row>
    <row r="24" ht="38" customHeight="1" spans="1:2">
      <c r="A24" s="58">
        <v>22</v>
      </c>
      <c r="B24" s="58" t="s">
        <v>23</v>
      </c>
    </row>
    <row r="25" ht="38" customHeight="1" spans="1:2">
      <c r="A25" s="58">
        <v>23</v>
      </c>
      <c r="B25" s="58" t="s">
        <v>24</v>
      </c>
    </row>
    <row r="26" ht="38" customHeight="1" spans="1:2">
      <c r="A26" s="58">
        <v>24</v>
      </c>
      <c r="B26" s="58" t="s">
        <v>25</v>
      </c>
    </row>
    <row r="27" ht="38" customHeight="1" spans="1:2">
      <c r="A27" s="58">
        <v>25</v>
      </c>
      <c r="B27" s="58" t="s">
        <v>26</v>
      </c>
    </row>
    <row r="28" ht="38" customHeight="1" spans="1:2">
      <c r="A28" s="58">
        <v>26</v>
      </c>
      <c r="B28" s="60" t="s">
        <v>27</v>
      </c>
    </row>
    <row r="29" ht="38" customHeight="1" spans="1:2">
      <c r="A29" s="58">
        <v>27</v>
      </c>
      <c r="B29" s="60" t="s">
        <v>28</v>
      </c>
    </row>
  </sheetData>
  <pageMargins left="0.75" right="0.75" top="1" bottom="1" header="0.5" footer="0.5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AR47"/>
  <sheetViews>
    <sheetView view="pageBreakPreview" zoomScaleNormal="85" topLeftCell="A31" workbookViewId="0">
      <selection activeCell="D11" sqref="D11:D43"/>
    </sheetView>
  </sheetViews>
  <sheetFormatPr defaultColWidth="12.1666666666667" defaultRowHeight="18" customHeight="1"/>
  <cols>
    <col min="1" max="1" width="1" style="6" customWidth="1"/>
    <col min="2" max="2" width="27.8333333333333" style="6" customWidth="1"/>
    <col min="3" max="8" width="21.3333333333333" style="8" customWidth="1"/>
    <col min="9" max="10" width="33.25" style="8" customWidth="1"/>
    <col min="11" max="42" width="12.1666666666667" style="9"/>
    <col min="43" max="44" width="12.1666666666667" style="6"/>
    <col min="45" max="16384" width="12.1666666666667" style="10"/>
  </cols>
  <sheetData>
    <row r="1" ht="7" customHeight="1"/>
    <row r="2" s="6" customFormat="1" ht="21" customHeight="1" spans="2:42">
      <c r="B2" s="11" t="s">
        <v>29</v>
      </c>
      <c r="C2" s="12"/>
      <c r="D2" s="12"/>
      <c r="E2" s="12"/>
      <c r="F2" s="12"/>
      <c r="G2" s="12"/>
      <c r="H2" s="12"/>
      <c r="I2" s="12"/>
      <c r="J2" s="46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="6" customFormat="1" customHeight="1" spans="2:42">
      <c r="B3" s="13" t="s">
        <v>30</v>
      </c>
      <c r="C3" s="14" t="s">
        <v>31</v>
      </c>
      <c r="D3" s="14"/>
      <c r="E3" s="14"/>
      <c r="F3" s="14"/>
      <c r="G3" s="14"/>
      <c r="H3" s="14"/>
      <c r="I3" s="14"/>
      <c r="J3" s="14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="6" customFormat="1" ht="17.25" customHeight="1" spans="2:42">
      <c r="B4" s="13"/>
      <c r="C4" s="14" t="s">
        <v>32</v>
      </c>
      <c r="D4" s="14" t="s">
        <v>33</v>
      </c>
      <c r="E4" s="15" t="s">
        <v>34</v>
      </c>
      <c r="F4" s="15" t="s">
        <v>35</v>
      </c>
      <c r="G4" s="15" t="s">
        <v>36</v>
      </c>
      <c r="H4" s="15"/>
      <c r="I4" s="14" t="s">
        <v>37</v>
      </c>
      <c r="J4" s="14" t="s">
        <v>38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="6" customFormat="1" ht="17.25" customHeight="1" spans="2:42">
      <c r="B5" s="13"/>
      <c r="C5" s="14"/>
      <c r="D5" s="14"/>
      <c r="E5" s="16"/>
      <c r="F5" s="16"/>
      <c r="G5" s="16"/>
      <c r="H5" s="16"/>
      <c r="I5" s="14"/>
      <c r="J5" s="14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="7" customFormat="1" ht="72" customHeight="1" spans="1:44">
      <c r="A6" s="6"/>
      <c r="B6" s="17" t="s">
        <v>39</v>
      </c>
      <c r="C6" s="17">
        <v>29</v>
      </c>
      <c r="D6" s="18">
        <v>29</v>
      </c>
      <c r="E6" s="19" t="s">
        <v>40</v>
      </c>
      <c r="F6" s="20" t="s">
        <v>41</v>
      </c>
      <c r="G6" s="21"/>
      <c r="H6" s="22" t="s">
        <v>42</v>
      </c>
      <c r="I6" s="47"/>
      <c r="J6" s="47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6"/>
      <c r="AR6" s="6"/>
    </row>
    <row r="7" s="7" customFormat="1" ht="17.25" customHeight="1" spans="2:42">
      <c r="B7" s="17" t="s">
        <v>43</v>
      </c>
      <c r="C7" s="17">
        <v>55</v>
      </c>
      <c r="D7" s="23">
        <v>55</v>
      </c>
      <c r="E7" s="24"/>
      <c r="F7" s="25"/>
      <c r="G7" s="26"/>
      <c r="H7" s="27"/>
      <c r="I7" s="48"/>
      <c r="J7" s="4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="7" customFormat="1" ht="17.25" customHeight="1" spans="2:42">
      <c r="B8" s="28" t="s">
        <v>44</v>
      </c>
      <c r="C8" s="17">
        <v>21</v>
      </c>
      <c r="D8" s="23">
        <v>21</v>
      </c>
      <c r="E8" s="24"/>
      <c r="F8" s="25"/>
      <c r="G8" s="26"/>
      <c r="H8" s="27"/>
      <c r="I8" s="48"/>
      <c r="J8" s="4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="7" customFormat="1" ht="27" customHeight="1" spans="2:42">
      <c r="B9" s="28" t="s">
        <v>45</v>
      </c>
      <c r="C9" s="17">
        <v>26</v>
      </c>
      <c r="D9" s="23">
        <v>26</v>
      </c>
      <c r="E9" s="24"/>
      <c r="F9" s="25"/>
      <c r="G9" s="26"/>
      <c r="H9" s="27"/>
      <c r="I9" s="49"/>
      <c r="J9" s="4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="7" customFormat="1" ht="27" customHeight="1" spans="2:42">
      <c r="B10" s="29" t="s">
        <v>46</v>
      </c>
      <c r="C10" s="29">
        <v>15</v>
      </c>
      <c r="D10" s="30">
        <v>15</v>
      </c>
      <c r="E10" s="24"/>
      <c r="F10" s="25"/>
      <c r="G10" s="26"/>
      <c r="H10" s="27"/>
      <c r="I10" s="49"/>
      <c r="J10" s="4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="6" customFormat="1" ht="17.25" customHeight="1" spans="2:42">
      <c r="B11" s="31" t="s">
        <v>47</v>
      </c>
      <c r="C11" s="31">
        <v>29</v>
      </c>
      <c r="D11" s="32">
        <v>29</v>
      </c>
      <c r="E11" s="33" t="s">
        <v>48</v>
      </c>
      <c r="F11" s="34" t="s">
        <v>49</v>
      </c>
      <c r="G11" s="34"/>
      <c r="H11" s="35"/>
      <c r="I11" s="50" t="s">
        <v>50</v>
      </c>
      <c r="J11" s="50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="6" customFormat="1" ht="17.25" customHeight="1" spans="2:42">
      <c r="B12" s="31" t="s">
        <v>51</v>
      </c>
      <c r="C12" s="31">
        <v>24</v>
      </c>
      <c r="D12" s="34">
        <v>22</v>
      </c>
      <c r="E12" s="36"/>
      <c r="F12" s="34"/>
      <c r="G12" s="34"/>
      <c r="H12" s="35"/>
      <c r="I12" s="38" t="s">
        <v>52</v>
      </c>
      <c r="J12" s="38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="6" customFormat="1" ht="17.25" customHeight="1" spans="2:42">
      <c r="B13" s="31" t="s">
        <v>53</v>
      </c>
      <c r="C13" s="31">
        <v>19</v>
      </c>
      <c r="D13" s="34">
        <v>19</v>
      </c>
      <c r="E13" s="36"/>
      <c r="F13" s="34"/>
      <c r="G13" s="34"/>
      <c r="H13" s="35"/>
      <c r="I13" s="38"/>
      <c r="J13" s="3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="6" customFormat="1" ht="17.25" customHeight="1" spans="2:42">
      <c r="B14" s="31" t="s">
        <v>54</v>
      </c>
      <c r="C14" s="31">
        <v>22</v>
      </c>
      <c r="D14" s="34">
        <v>22</v>
      </c>
      <c r="E14" s="36"/>
      <c r="F14" s="34"/>
      <c r="G14" s="34"/>
      <c r="H14" s="35"/>
      <c r="I14" s="38"/>
      <c r="J14" s="38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</row>
    <row r="15" s="6" customFormat="1" ht="17.25" customHeight="1" spans="2:42">
      <c r="B15" s="31" t="s">
        <v>55</v>
      </c>
      <c r="C15" s="31">
        <v>27</v>
      </c>
      <c r="D15" s="34">
        <v>24</v>
      </c>
      <c r="E15" s="36"/>
      <c r="F15" s="34"/>
      <c r="G15" s="34"/>
      <c r="H15" s="35"/>
      <c r="I15" s="38"/>
      <c r="J15" s="38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</row>
    <row r="16" s="6" customFormat="1" ht="17.25" customHeight="1" spans="1:42">
      <c r="A16" s="8"/>
      <c r="B16" s="31" t="s">
        <v>56</v>
      </c>
      <c r="C16" s="31">
        <v>6</v>
      </c>
      <c r="D16" s="34">
        <v>6</v>
      </c>
      <c r="E16" s="36"/>
      <c r="F16" s="34"/>
      <c r="G16" s="34"/>
      <c r="H16" s="35"/>
      <c r="I16" s="38"/>
      <c r="J16" s="38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="6" customFormat="1" ht="17.25" customHeight="1" spans="2:42">
      <c r="B17" s="31" t="s">
        <v>57</v>
      </c>
      <c r="C17" s="31">
        <v>22</v>
      </c>
      <c r="D17" s="34">
        <v>22</v>
      </c>
      <c r="E17" s="36"/>
      <c r="F17" s="34"/>
      <c r="G17" s="34"/>
      <c r="H17" s="35"/>
      <c r="I17" s="38"/>
      <c r="J17" s="38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="6" customFormat="1" ht="17.25" customHeight="1" spans="2:42">
      <c r="B18" s="37" t="s">
        <v>58</v>
      </c>
      <c r="C18" s="31">
        <v>15</v>
      </c>
      <c r="D18" s="34">
        <v>15</v>
      </c>
      <c r="E18" s="36"/>
      <c r="F18" s="34"/>
      <c r="G18" s="34"/>
      <c r="H18" s="35"/>
      <c r="I18" s="38"/>
      <c r="J18" s="38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="6" customFormat="1" ht="17.25" customHeight="1" spans="2:42">
      <c r="B19" s="31" t="s">
        <v>59</v>
      </c>
      <c r="C19" s="31">
        <v>69</v>
      </c>
      <c r="D19" s="34">
        <v>69</v>
      </c>
      <c r="E19" s="36"/>
      <c r="F19" s="34"/>
      <c r="G19" s="34"/>
      <c r="H19" s="35"/>
      <c r="I19" s="38" t="s">
        <v>60</v>
      </c>
      <c r="J19" s="38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="6" customFormat="1" ht="17.25" customHeight="1" spans="2:42">
      <c r="B20" s="31" t="s">
        <v>61</v>
      </c>
      <c r="C20" s="31">
        <v>18</v>
      </c>
      <c r="D20" s="34">
        <v>18</v>
      </c>
      <c r="E20" s="36"/>
      <c r="F20" s="34"/>
      <c r="G20" s="34"/>
      <c r="H20" s="35"/>
      <c r="I20" s="38"/>
      <c r="J20" s="38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="6" customFormat="1" ht="17.25" customHeight="1" spans="2:42">
      <c r="B21" s="31" t="s">
        <v>62</v>
      </c>
      <c r="C21" s="31">
        <v>59</v>
      </c>
      <c r="D21" s="34">
        <v>59</v>
      </c>
      <c r="E21" s="36"/>
      <c r="F21" s="34"/>
      <c r="G21" s="34"/>
      <c r="H21" s="35"/>
      <c r="I21" s="38" t="s">
        <v>63</v>
      </c>
      <c r="J21" s="3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="6" customFormat="1" ht="17.25" customHeight="1" spans="2:42">
      <c r="B22" s="31" t="s">
        <v>64</v>
      </c>
      <c r="C22" s="31">
        <v>11</v>
      </c>
      <c r="D22" s="34">
        <v>11</v>
      </c>
      <c r="E22" s="36"/>
      <c r="F22" s="34"/>
      <c r="G22" s="34"/>
      <c r="H22" s="35"/>
      <c r="I22" s="38"/>
      <c r="J22" s="3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="6" customFormat="1" ht="17.25" customHeight="1" spans="2:42">
      <c r="B23" s="37" t="s">
        <v>65</v>
      </c>
      <c r="C23" s="31">
        <v>41</v>
      </c>
      <c r="D23" s="34">
        <v>41</v>
      </c>
      <c r="E23" s="36"/>
      <c r="F23" s="34"/>
      <c r="G23" s="34"/>
      <c r="H23" s="35"/>
      <c r="I23" s="38"/>
      <c r="J23" s="38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="6" customFormat="1" ht="17.25" customHeight="1" spans="2:42">
      <c r="B24" s="37" t="s">
        <v>66</v>
      </c>
      <c r="C24" s="31">
        <v>54</v>
      </c>
      <c r="D24" s="34">
        <v>55</v>
      </c>
      <c r="E24" s="36"/>
      <c r="F24" s="34"/>
      <c r="G24" s="34"/>
      <c r="H24" s="35"/>
      <c r="I24" s="38" t="s">
        <v>67</v>
      </c>
      <c r="J24" s="38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</row>
    <row r="25" s="6" customFormat="1" ht="17.25" customHeight="1" spans="2:42">
      <c r="B25" s="37" t="s">
        <v>68</v>
      </c>
      <c r="C25" s="31">
        <v>15</v>
      </c>
      <c r="D25" s="34">
        <v>15</v>
      </c>
      <c r="E25" s="36"/>
      <c r="F25" s="34"/>
      <c r="G25" s="34"/>
      <c r="H25" s="35"/>
      <c r="I25" s="38"/>
      <c r="J25" s="38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="6" customFormat="1" ht="27" customHeight="1" spans="2:42">
      <c r="B26" s="31" t="s">
        <v>69</v>
      </c>
      <c r="C26" s="31">
        <v>10</v>
      </c>
      <c r="D26" s="34">
        <v>10</v>
      </c>
      <c r="E26" s="36"/>
      <c r="F26" s="34"/>
      <c r="G26" s="34"/>
      <c r="H26" s="35"/>
      <c r="I26" s="38"/>
      <c r="J26" s="3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7" s="6" customFormat="1" ht="17.25" customHeight="1" spans="2:42">
      <c r="B27" s="37" t="s">
        <v>70</v>
      </c>
      <c r="C27" s="31">
        <v>56</v>
      </c>
      <c r="D27" s="34">
        <v>56</v>
      </c>
      <c r="E27" s="36"/>
      <c r="F27" s="34"/>
      <c r="G27" s="34"/>
      <c r="H27" s="35"/>
      <c r="I27" s="38"/>
      <c r="J27" s="3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="6" customFormat="1" ht="17.25" customHeight="1" spans="2:42">
      <c r="B28" s="31" t="s">
        <v>71</v>
      </c>
      <c r="C28" s="31">
        <v>19</v>
      </c>
      <c r="D28" s="34">
        <v>19</v>
      </c>
      <c r="E28" s="36"/>
      <c r="F28" s="34"/>
      <c r="G28" s="34"/>
      <c r="H28" s="35"/>
      <c r="I28" s="38"/>
      <c r="J28" s="38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="6" customFormat="1" ht="17.25" customHeight="1" spans="2:42">
      <c r="B29" s="31" t="s">
        <v>72</v>
      </c>
      <c r="C29" s="31">
        <v>49</v>
      </c>
      <c r="D29" s="34">
        <v>49</v>
      </c>
      <c r="E29" s="36"/>
      <c r="F29" s="34"/>
      <c r="G29" s="34"/>
      <c r="H29" s="35"/>
      <c r="I29" s="31" t="s">
        <v>73</v>
      </c>
      <c r="J29" s="31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="6" customFormat="1" ht="17.25" customHeight="1" spans="2:42">
      <c r="B30" s="31" t="s">
        <v>74</v>
      </c>
      <c r="C30" s="31">
        <v>14</v>
      </c>
      <c r="D30" s="34">
        <v>14</v>
      </c>
      <c r="E30" s="36"/>
      <c r="F30" s="34"/>
      <c r="G30" s="34"/>
      <c r="H30" s="35"/>
      <c r="I30" s="38"/>
      <c r="J30" s="3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="6" customFormat="1" ht="17.25" customHeight="1" spans="2:42">
      <c r="B31" s="31" t="s">
        <v>75</v>
      </c>
      <c r="C31" s="31">
        <v>23</v>
      </c>
      <c r="D31" s="34">
        <v>23</v>
      </c>
      <c r="E31" s="36"/>
      <c r="F31" s="34"/>
      <c r="G31" s="34"/>
      <c r="H31" s="35"/>
      <c r="I31" s="38"/>
      <c r="J31" s="3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="6" customFormat="1" ht="17.25" customHeight="1" spans="2:42">
      <c r="B32" s="37" t="s">
        <v>76</v>
      </c>
      <c r="C32" s="31">
        <v>84</v>
      </c>
      <c r="D32" s="34">
        <v>84</v>
      </c>
      <c r="E32" s="36"/>
      <c r="F32" s="34"/>
      <c r="G32" s="34"/>
      <c r="H32" s="35"/>
      <c r="I32" s="38" t="s">
        <v>77</v>
      </c>
      <c r="J32" s="51" t="s">
        <v>78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="6" customFormat="1" ht="17.25" customHeight="1" spans="2:42">
      <c r="B33" s="31" t="s">
        <v>79</v>
      </c>
      <c r="C33" s="31">
        <v>11</v>
      </c>
      <c r="D33" s="34">
        <v>11</v>
      </c>
      <c r="E33" s="36"/>
      <c r="F33" s="34"/>
      <c r="G33" s="34"/>
      <c r="H33" s="35"/>
      <c r="I33" s="38"/>
      <c r="J33" s="3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="6" customFormat="1" ht="17.25" customHeight="1" spans="2:42">
      <c r="B34" s="37" t="s">
        <v>80</v>
      </c>
      <c r="C34" s="31">
        <v>74</v>
      </c>
      <c r="D34" s="34">
        <v>74</v>
      </c>
      <c r="E34" s="36"/>
      <c r="F34" s="34"/>
      <c r="G34" s="34"/>
      <c r="H34" s="35"/>
      <c r="I34" s="38"/>
      <c r="J34" s="3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="6" customFormat="1" ht="17.25" customHeight="1" spans="2:42">
      <c r="B35" s="37" t="s">
        <v>81</v>
      </c>
      <c r="C35" s="31">
        <v>7</v>
      </c>
      <c r="D35" s="34">
        <v>7</v>
      </c>
      <c r="E35" s="36"/>
      <c r="F35" s="34"/>
      <c r="G35" s="34"/>
      <c r="H35" s="35"/>
      <c r="I35" s="38"/>
      <c r="J35" s="38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="6" customFormat="1" ht="17.25" customHeight="1" spans="2:42">
      <c r="B36" s="37" t="s">
        <v>82</v>
      </c>
      <c r="C36" s="31">
        <v>11</v>
      </c>
      <c r="D36" s="34">
        <v>15</v>
      </c>
      <c r="E36" s="36"/>
      <c r="F36" s="34"/>
      <c r="G36" s="34"/>
      <c r="H36" s="35"/>
      <c r="I36" s="38"/>
      <c r="J36" s="38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="6" customFormat="1" ht="21" customHeight="1" spans="2:42">
      <c r="B37" s="38" t="s">
        <v>83</v>
      </c>
      <c r="C37" s="38">
        <f>27+2+1+1</f>
        <v>31</v>
      </c>
      <c r="D37" s="39">
        <v>27</v>
      </c>
      <c r="E37" s="36"/>
      <c r="F37" s="34"/>
      <c r="G37" s="34"/>
      <c r="H37" s="35"/>
      <c r="I37" s="38"/>
      <c r="J37" s="38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="6" customFormat="1" ht="21" customHeight="1" spans="2:42">
      <c r="B38" s="40" t="s">
        <v>84</v>
      </c>
      <c r="C38" s="40">
        <v>63</v>
      </c>
      <c r="D38" s="41">
        <v>71</v>
      </c>
      <c r="E38" s="36"/>
      <c r="F38" s="34"/>
      <c r="G38" s="34"/>
      <c r="H38" s="35"/>
      <c r="I38" s="38"/>
      <c r="J38" s="3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="6" customFormat="1" ht="21" customHeight="1" spans="2:42">
      <c r="B39" s="40" t="s">
        <v>2</v>
      </c>
      <c r="C39" s="40">
        <v>40</v>
      </c>
      <c r="D39" s="41">
        <v>40</v>
      </c>
      <c r="E39" s="36"/>
      <c r="F39" s="34"/>
      <c r="G39" s="34"/>
      <c r="H39" s="35"/>
      <c r="I39" s="38"/>
      <c r="J39" s="51" t="s">
        <v>85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</row>
    <row r="40" s="6" customFormat="1" ht="17.25" customHeight="1" spans="2:42">
      <c r="B40" s="29" t="s">
        <v>86</v>
      </c>
      <c r="C40" s="29">
        <v>10</v>
      </c>
      <c r="D40" s="42">
        <v>10</v>
      </c>
      <c r="E40" s="36"/>
      <c r="F40" s="34"/>
      <c r="G40" s="34"/>
      <c r="H40" s="35"/>
      <c r="I40" s="38"/>
      <c r="J40" s="38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="6" customFormat="1" ht="17.25" customHeight="1" spans="2:42">
      <c r="B41" s="29" t="s">
        <v>87</v>
      </c>
      <c r="C41" s="29">
        <v>100</v>
      </c>
      <c r="D41" s="42">
        <f>87+3+32</f>
        <v>122</v>
      </c>
      <c r="E41" s="36"/>
      <c r="F41" s="34"/>
      <c r="G41" s="34"/>
      <c r="H41" s="35"/>
      <c r="I41" s="38"/>
      <c r="J41" s="5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</row>
    <row r="42" s="6" customFormat="1" ht="175" customHeight="1" spans="2:42">
      <c r="B42" s="38" t="s">
        <v>88</v>
      </c>
      <c r="C42" s="38">
        <v>40</v>
      </c>
      <c r="D42" s="39">
        <v>40</v>
      </c>
      <c r="E42" s="36"/>
      <c r="F42" s="34"/>
      <c r="G42" s="34"/>
      <c r="H42" s="35"/>
      <c r="I42" s="53" t="s">
        <v>89</v>
      </c>
      <c r="J42" s="33" t="s">
        <v>90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</row>
    <row r="43" s="6" customFormat="1" ht="70" customHeight="1" spans="2:42">
      <c r="B43" s="38" t="s">
        <v>91</v>
      </c>
      <c r="C43" s="38">
        <v>16</v>
      </c>
      <c r="D43" s="39">
        <v>16</v>
      </c>
      <c r="E43" s="36"/>
      <c r="F43" s="34"/>
      <c r="G43" s="34"/>
      <c r="H43" s="35"/>
      <c r="I43" s="31" t="s">
        <v>92</v>
      </c>
      <c r="J43" s="36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</row>
    <row r="44" s="6" customFormat="1" ht="68" customHeight="1" spans="2:42">
      <c r="B44" s="38" t="s">
        <v>93</v>
      </c>
      <c r="C44" s="38">
        <v>14</v>
      </c>
      <c r="D44" s="39">
        <v>14</v>
      </c>
      <c r="E44" s="38" t="s">
        <v>94</v>
      </c>
      <c r="F44" s="43" t="s">
        <v>95</v>
      </c>
      <c r="G44" s="44"/>
      <c r="H44" s="35"/>
      <c r="I44" s="31" t="s">
        <v>96</v>
      </c>
      <c r="J44" s="36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</row>
    <row r="45" s="6" customFormat="1" ht="54" customHeight="1" spans="2:42">
      <c r="B45" s="38" t="s">
        <v>97</v>
      </c>
      <c r="C45" s="38">
        <v>30</v>
      </c>
      <c r="D45" s="39">
        <v>30</v>
      </c>
      <c r="E45" s="38" t="s">
        <v>98</v>
      </c>
      <c r="F45" s="43" t="s">
        <v>99</v>
      </c>
      <c r="G45" s="44"/>
      <c r="H45" s="45"/>
      <c r="I45" s="31" t="s">
        <v>100</v>
      </c>
      <c r="J45" s="54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="8" customFormat="1" customHeight="1" spans="2:42">
      <c r="B46" s="14" t="s">
        <v>101</v>
      </c>
      <c r="C46" s="38">
        <f>SUM(C6:C45)</f>
        <v>1279</v>
      </c>
      <c r="D46" s="38">
        <f>SUM(D6:D45)</f>
        <v>1305</v>
      </c>
      <c r="E46" s="38"/>
      <c r="F46" s="39"/>
      <c r="G46" s="39"/>
      <c r="H46" s="39"/>
      <c r="I46" s="38"/>
      <c r="J46" s="38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</row>
    <row r="47" customHeight="1" spans="4:4">
      <c r="D47" s="8" t="s">
        <v>102</v>
      </c>
    </row>
  </sheetData>
  <mergeCells count="18">
    <mergeCell ref="B2:J2"/>
    <mergeCell ref="C3:I3"/>
    <mergeCell ref="B3:B5"/>
    <mergeCell ref="C4:C5"/>
    <mergeCell ref="D4:D5"/>
    <mergeCell ref="E4:E5"/>
    <mergeCell ref="E6:E10"/>
    <mergeCell ref="E11:E43"/>
    <mergeCell ref="F4:F5"/>
    <mergeCell ref="F6:F10"/>
    <mergeCell ref="F11:F43"/>
    <mergeCell ref="G4:G5"/>
    <mergeCell ref="G6:G10"/>
    <mergeCell ref="G11:G43"/>
    <mergeCell ref="H6:H10"/>
    <mergeCell ref="I4:I5"/>
    <mergeCell ref="J4:J5"/>
    <mergeCell ref="J42:J45"/>
  </mergeCells>
  <pageMargins left="0.75" right="0.75" top="1" bottom="1" header="0.5" footer="0.5"/>
  <pageSetup paperSize="9" scale="2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6"/>
  <sheetViews>
    <sheetView tabSelected="1" zoomScale="80" zoomScaleNormal="80" topLeftCell="A3" workbookViewId="0">
      <selection activeCell="L4" sqref="L4"/>
    </sheetView>
  </sheetViews>
  <sheetFormatPr defaultColWidth="9" defaultRowHeight="14.25" outlineLevelRow="5" outlineLevelCol="7"/>
  <cols>
    <col min="1" max="4" width="11.625" style="1" customWidth="1"/>
    <col min="5" max="5" width="36" style="1" customWidth="1"/>
    <col min="6" max="6" width="27.125" style="1" customWidth="1"/>
    <col min="7" max="7" width="25.375" style="1" customWidth="1"/>
    <col min="8" max="8" width="13.75" customWidth="1"/>
  </cols>
  <sheetData>
    <row r="1" spans="1:7">
      <c r="A1" s="2" t="s">
        <v>103</v>
      </c>
      <c r="B1" s="2" t="s">
        <v>104</v>
      </c>
      <c r="C1" s="2" t="s">
        <v>105</v>
      </c>
      <c r="D1" s="2" t="s">
        <v>106</v>
      </c>
      <c r="E1" s="2" t="s">
        <v>35</v>
      </c>
      <c r="F1" s="3" t="s">
        <v>107</v>
      </c>
      <c r="G1" s="3" t="s">
        <v>108</v>
      </c>
    </row>
    <row r="2" ht="153" customHeight="1" spans="1:7">
      <c r="A2" s="3" t="s">
        <v>109</v>
      </c>
      <c r="B2" s="3">
        <v>90</v>
      </c>
      <c r="C2" s="3">
        <v>146</v>
      </c>
      <c r="D2" s="3">
        <f>B2*C2</f>
        <v>13140</v>
      </c>
      <c r="E2" s="3" t="s">
        <v>41</v>
      </c>
      <c r="F2" s="3"/>
      <c r="G2" s="3"/>
    </row>
    <row r="3" ht="153" customHeight="1" spans="1:8">
      <c r="A3" s="3" t="s">
        <v>109</v>
      </c>
      <c r="B3" s="3">
        <v>90</v>
      </c>
      <c r="C3" s="3">
        <f>1080+3+32</f>
        <v>1115</v>
      </c>
      <c r="D3" s="3">
        <f>B3*C3</f>
        <v>100350</v>
      </c>
      <c r="E3" s="3" t="s">
        <v>49</v>
      </c>
      <c r="F3" s="3"/>
      <c r="G3" s="4" t="s">
        <v>110</v>
      </c>
      <c r="H3" s="5" t="s">
        <v>111</v>
      </c>
    </row>
    <row r="4" ht="153" customHeight="1" spans="1:7">
      <c r="A4" s="3" t="s">
        <v>109</v>
      </c>
      <c r="B4" s="3">
        <v>90</v>
      </c>
      <c r="C4" s="3">
        <v>14</v>
      </c>
      <c r="D4" s="3">
        <f>B4*C4</f>
        <v>1260</v>
      </c>
      <c r="E4" s="3" t="s">
        <v>95</v>
      </c>
      <c r="F4" s="3"/>
      <c r="G4" s="3"/>
    </row>
    <row r="5" ht="153" customHeight="1" spans="1:7">
      <c r="A5" s="3" t="s">
        <v>109</v>
      </c>
      <c r="B5" s="3">
        <v>90</v>
      </c>
      <c r="C5" s="3">
        <v>30</v>
      </c>
      <c r="D5" s="3">
        <f>B5*C5</f>
        <v>2700</v>
      </c>
      <c r="E5" s="4" t="s">
        <v>99</v>
      </c>
      <c r="F5" s="3"/>
      <c r="G5" s="3"/>
    </row>
    <row r="6" ht="50" customHeight="1" spans="1:7">
      <c r="A6" s="3" t="s">
        <v>112</v>
      </c>
      <c r="B6" s="3"/>
      <c r="C6" s="3">
        <f>SUM(C2:C5)</f>
        <v>1305</v>
      </c>
      <c r="D6" s="3">
        <f>SUM(D2:D5)</f>
        <v>117450</v>
      </c>
      <c r="E6" s="3"/>
      <c r="F6" s="3"/>
      <c r="G6" s="3"/>
    </row>
  </sheetData>
  <mergeCells count="1">
    <mergeCell ref="A6:B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职能部门</vt:lpstr>
      <vt:lpstr>汇总数量</vt:lpstr>
      <vt:lpstr>对账明细汇总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中高后勤 施锡梅18314291098</cp:lastModifiedBy>
  <dcterms:created xsi:type="dcterms:W3CDTF">2006-09-16T00:00:00Z</dcterms:created>
  <dcterms:modified xsi:type="dcterms:W3CDTF">2025-01-23T07:42:42Z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FD7405645CC446C28444877F82C7D86D_12</vt:lpwstr>
  </property>
  <property fmtid="{D5CDD505-2E9C-101B-9397-08002B2CF9AE}" pid="3" name="KSOProductBuildVer">
    <vt:lpwstr>2052-12.1.0.17827</vt:lpwstr>
  </property>
</Properties>
</file>