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2025年2月工资结算表" sheetId="2" r:id="rId1"/>
    <sheet name="2025年2月工资发放表" sheetId="3" r:id="rId2"/>
    <sheet name="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<sst xmlns="http://schemas.openxmlformats.org/spreadsheetml/2006/main" count="290" uniqueCount="82">
  <si>
    <t>2025年2月份后勤服务中心南昌路校区外聘人员工资结算表（1值班）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</si>
  <si>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</si>
  <si>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</si>
  <si>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</si>
  <si>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</si>
  <si>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</si>
  <si>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</si>
  <si>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</si>
  <si>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</si>
  <si>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</si>
  <si>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</si>
  <si>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</si>
  <si>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</si>
  <si>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</si>
  <si>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</si>
  <si>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</si>
  <si>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</si>
  <si>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</si>
  <si>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</si>
  <si>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</si>
  <si>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</si>
  <si>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</si>
  <si>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</si>
  <si>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</si>
  <si>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</si>
  <si>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</si>
  <si>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</si>
  <si>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</si>
  <si>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</si>
  <si>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</si>
  <si>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</si>
  <si>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</si>
  <si>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</si>
  <si>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</si>
  <si>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</si>
  <si>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</si>
  <si>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2025年2月份后勤服务中心南昌路校区外聘人员结算表（2保洁）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</si>
  <si>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</si>
  <si>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</si>
  <si>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</si>
  <si>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</si>
  <si>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</si>
  <si>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</si>
  <si>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</si>
  <si>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</si>
  <si>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</si>
  <si>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</si>
  <si>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</si>
  <si>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</si>
  <si>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</si>
  <si>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</si>
  <si>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</si>
  <si>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</si>
  <si>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</si>
  <si>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</si>
  <si>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</si>
  <si>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</si>
  <si>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</si>
  <si>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</si>
  <si>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</si>
  <si>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</si>
  <si>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</si>
  <si>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</si>
  <si>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2025年2月份后勤服务中心南昌路校区外聘人员工资发放表（1值班）</t>
  </si>
  <si>
    <t>个人养老</t>
  </si>
  <si>
    <t>个人失业</t>
  </si>
  <si>
    <t>个人基本医疗</t>
  </si>
  <si>
    <t>个人大额医疗费</t>
  </si>
  <si>
    <t>个人社保合计金额</t>
  </si>
  <si>
    <t>2025年2月份后勤服务中心南昌路校区外聘人员发放表（2保洁）</t>
  </si>
  <si>
    <t>2025年2月份校区综合管理办公室外聘人员考核说明表（1值班）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</si>
  <si>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</si>
  <si>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</si>
  <si>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</si>
  <si>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</si>
  <si>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</si>
  <si>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</si>
  <si>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</si>
  <si>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</si>
  <si>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</si>
  <si>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2025年2月份校区综合管理办公室外聘人员考核说明表（2保洁）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</si>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</sst>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12"/>
      <color rgb="FFFF0000"/>
      <name val="宋体"/>
      <charset val="134"/>
    </font>
    <font>
      <sz val="7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34" fillId="9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18" fillId="3" borderId="0" xfId="49" applyFont="1" applyFill="1" applyBorder="1" applyAlignment="1">
      <alignment horizontal="center" vertical="center"/>
    </xf>
    <xf numFmtId="0" fontId="19" fillId="2" borderId="0" xfId="49" applyFont="1" applyFill="1" applyBorder="1" applyAlignment="1">
      <alignment horizontal="center" vertical="center" shrinkToFit="1"/>
    </xf>
    <xf numFmtId="0" fontId="20" fillId="3" borderId="0" xfId="49" applyFont="1" applyFill="1" applyBorder="1" applyAlignment="1">
      <alignment horizontal="center" vertical="center" shrinkToFit="1"/>
    </xf>
    <xf numFmtId="0" fontId="20" fillId="3" borderId="0" xfId="49" applyFont="1" applyFill="1" applyBorder="1" applyAlignment="1">
      <alignment horizontal="center" vertical="center"/>
    </xf>
    <xf numFmtId="0" fontId="21" fillId="4" borderId="1" xfId="50" applyFont="1" applyFill="1" applyBorder="1" applyAlignment="1">
      <alignment horizontal="center" vertical="center" wrapText="1"/>
    </xf>
    <xf numFmtId="0" fontId="21" fillId="2" borderId="1" xfId="50" applyFont="1" applyFill="1" applyBorder="1" applyAlignment="1">
      <alignment horizontal="center" vertical="center" shrinkToFit="1"/>
    </xf>
    <xf numFmtId="0" fontId="21" fillId="4" borderId="1" xfId="50" applyFont="1" applyFill="1" applyBorder="1" applyAlignment="1">
      <alignment horizontal="center" vertical="center" shrinkToFit="1"/>
    </xf>
    <xf numFmtId="0" fontId="22" fillId="5" borderId="1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8" fillId="3" borderId="0" xfId="49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3" fillId="2" borderId="3" xfId="0" applyNumberFormat="1" applyFont="1" applyFill="1" applyBorder="1" applyAlignment="1">
      <alignment horizontal="center" vertical="center" shrinkToFit="1"/>
    </xf>
    <xf numFmtId="0" fontId="2" fillId="5" borderId="1" xfId="0" applyNumberFormat="1" applyFont="1" applyFill="1" applyBorder="1" applyAlignment="1">
      <alignment horizontal="center" vertical="center"/>
    </xf>
    <xf numFmtId="0" fontId="20" fillId="3" borderId="0" xfId="49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Q19" sqref="Q19"/>
    </sheetView>
  </sheetViews>
  <sheetFormatPr defaultColWidth="8.88888888888889" defaultRowHeight="14.4"/>
  <cols>
    <col min="1" max="1" width="6.55555555555556" style="37" customWidth="1"/>
    <col min="2" max="2" width="18.4444444444444" style="38" customWidth="1"/>
    <col min="3" max="3" width="12.6666666666667" style="37" customWidth="1"/>
    <col min="4" max="4" width="9.66666666666667" style="37"/>
    <col min="5" max="5" width="8.88888888888889" style="37"/>
    <col min="6" max="6" width="9.66666666666667" style="37"/>
    <col min="7" max="8" width="8.88888888888889" style="37"/>
    <col min="9" max="9" width="9.66666666666667" style="37"/>
    <col min="10" max="10" width="8.88888888888889" style="37"/>
    <col min="11" max="11" width="9.66666666666667" style="37"/>
    <col min="12" max="12" width="11.2222222222222" style="37" customWidth="1"/>
    <col min="13" max="13" width="10.6666666666667" style="37"/>
    <col min="14" max="14" width="8.88888888888889" style="37"/>
    <col min="15" max="15" width="10.6666666666667" style="37"/>
    <col min="16" max="16374" width="8.88888888888889" style="37"/>
  </cols>
  <sheetData>
    <row r="1" s="34" customFormat="1" ht="29" customHeight="1" spans="1:14">
      <c r="A1" s="39" t="s">
        <v>0</v>
      </c>
      <c r="B1" s="40"/>
      <c r="C1" s="41"/>
      <c r="D1" s="42"/>
      <c r="E1" s="42"/>
      <c r="F1" s="42"/>
      <c r="G1" s="42"/>
      <c r="H1" s="42"/>
      <c r="I1" s="42"/>
      <c r="J1" s="42"/>
      <c r="K1" s="42"/>
      <c r="L1" s="42"/>
      <c r="M1" s="60"/>
      <c r="N1" s="42"/>
    </row>
    <row r="2" s="35" customFormat="1" ht="68" customHeight="1" spans="1:14">
      <c r="A2" s="43" t="s">
        <v>1</v>
      </c>
      <c r="B2" s="44" t="s">
        <v>2</v>
      </c>
      <c r="C2" s="45" t="s">
        <v>3</v>
      </c>
      <c r="D2" s="43" t="s">
        <v>4</v>
      </c>
      <c r="E2" s="46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61" t="s">
        <v>11</v>
      </c>
      <c r="L2" s="61" t="s">
        <v>12</v>
      </c>
      <c r="M2" s="61" t="s">
        <v>13</v>
      </c>
      <c r="N2" s="27" t="s">
        <v>14</v>
      </c>
    </row>
    <row r="3" s="6" customFormat="1" ht="22" customHeight="1" spans="1:14">
      <c r="A3" s="3">
        <v>1</v>
      </c>
      <c r="B3" s="48" t="s">
        <v>15</v>
      </c>
      <c r="C3" s="3" t="s">
        <v>16</v>
      </c>
      <c r="D3" s="3">
        <v>2500</v>
      </c>
      <c r="E3" s="5">
        <v>4999</v>
      </c>
      <c r="F3" s="5">
        <v>799.84</v>
      </c>
      <c r="G3" s="5">
        <v>25</v>
      </c>
      <c r="H3" s="5">
        <v>64.99</v>
      </c>
      <c r="I3" s="5">
        <v>409.92</v>
      </c>
      <c r="J3" s="5">
        <v>5</v>
      </c>
      <c r="K3" s="5">
        <f>J3+I3+H3+G3+F3</f>
        <v>1304.75</v>
      </c>
      <c r="L3" s="5">
        <v>88</v>
      </c>
      <c r="M3" s="5">
        <f>D3+K3+L3</f>
        <v>3892.75</v>
      </c>
      <c r="N3" s="5"/>
    </row>
    <row r="4" s="6" customFormat="1" ht="22" customHeight="1" spans="1:14">
      <c r="A4" s="3">
        <v>2</v>
      </c>
      <c r="B4" s="48" t="s">
        <v>17</v>
      </c>
      <c r="C4" s="3" t="s">
        <v>16</v>
      </c>
      <c r="D4" s="3">
        <v>2500</v>
      </c>
      <c r="E4" s="5">
        <v>4999</v>
      </c>
      <c r="F4" s="5">
        <v>799.84</v>
      </c>
      <c r="G4" s="5">
        <v>25</v>
      </c>
      <c r="H4" s="5">
        <v>64.99</v>
      </c>
      <c r="I4" s="5">
        <v>409.92</v>
      </c>
      <c r="J4" s="5">
        <v>5</v>
      </c>
      <c r="K4" s="5">
        <f t="shared" ref="K4:K16" si="0">J4+I4+H4+G4+F4</f>
        <v>1304.75</v>
      </c>
      <c r="L4" s="5">
        <v>88</v>
      </c>
      <c r="M4" s="5">
        <f t="shared" ref="M4:M16" si="1">D4+K4+L4</f>
        <v>3892.75</v>
      </c>
      <c r="N4" s="5"/>
    </row>
    <row r="5" s="6" customFormat="1" ht="22" customHeight="1" spans="1:14">
      <c r="A5" s="3">
        <v>3</v>
      </c>
      <c r="B5" s="48" t="s">
        <v>18</v>
      </c>
      <c r="C5" s="3" t="s">
        <v>19</v>
      </c>
      <c r="D5" s="3">
        <v>2500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f t="shared" si="0"/>
        <v>0</v>
      </c>
      <c r="L5" s="5">
        <v>88</v>
      </c>
      <c r="M5" s="5">
        <f t="shared" si="1"/>
        <v>2588</v>
      </c>
      <c r="N5" s="5"/>
    </row>
    <row r="6" s="6" customFormat="1" ht="22" customHeight="1" spans="1:14">
      <c r="A6" s="3">
        <v>4</v>
      </c>
      <c r="B6" s="48" t="s">
        <v>20</v>
      </c>
      <c r="C6" s="3" t="s">
        <v>19</v>
      </c>
      <c r="D6" s="3">
        <v>2500</v>
      </c>
      <c r="E6" s="5">
        <v>4999</v>
      </c>
      <c r="F6" s="5">
        <v>799.84</v>
      </c>
      <c r="G6" s="5">
        <v>25</v>
      </c>
      <c r="H6" s="5">
        <v>64.99</v>
      </c>
      <c r="I6" s="5">
        <v>409.92</v>
      </c>
      <c r="J6" s="5">
        <v>5</v>
      </c>
      <c r="K6" s="5">
        <f t="shared" si="0"/>
        <v>1304.75</v>
      </c>
      <c r="L6" s="5">
        <v>88</v>
      </c>
      <c r="M6" s="5">
        <f t="shared" si="1"/>
        <v>3892.75</v>
      </c>
      <c r="N6" s="5"/>
    </row>
    <row r="7" s="6" customFormat="1" ht="22" customHeight="1" spans="1:14">
      <c r="A7" s="3">
        <v>5</v>
      </c>
      <c r="B7" s="48" t="s">
        <v>21</v>
      </c>
      <c r="C7" s="3" t="s">
        <v>22</v>
      </c>
      <c r="D7" s="3">
        <v>2700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f t="shared" si="0"/>
        <v>0</v>
      </c>
      <c r="L7" s="5">
        <v>88</v>
      </c>
      <c r="M7" s="5">
        <f t="shared" si="1"/>
        <v>2788</v>
      </c>
      <c r="N7" s="5"/>
    </row>
    <row r="8" s="6" customFormat="1" ht="22" customHeight="1" spans="1:14">
      <c r="A8" s="3">
        <v>6</v>
      </c>
      <c r="B8" s="48" t="s">
        <v>23</v>
      </c>
      <c r="C8" s="3" t="s">
        <v>22</v>
      </c>
      <c r="D8" s="3">
        <v>2500</v>
      </c>
      <c r="E8" s="5">
        <v>4999</v>
      </c>
      <c r="F8" s="5">
        <v>799.84</v>
      </c>
      <c r="G8" s="5">
        <v>25</v>
      </c>
      <c r="H8" s="5">
        <v>64.99</v>
      </c>
      <c r="I8" s="5">
        <v>409.92</v>
      </c>
      <c r="J8" s="5">
        <v>5</v>
      </c>
      <c r="K8" s="5">
        <f t="shared" si="0"/>
        <v>1304.75</v>
      </c>
      <c r="L8" s="5">
        <v>88</v>
      </c>
      <c r="M8" s="5">
        <f t="shared" si="1"/>
        <v>3892.75</v>
      </c>
      <c r="N8" s="5"/>
    </row>
    <row r="9" s="6" customFormat="1" ht="22" customHeight="1" spans="1:14">
      <c r="A9" s="3">
        <v>7</v>
      </c>
      <c r="B9" s="48" t="s">
        <v>24</v>
      </c>
      <c r="C9" s="3" t="s">
        <v>22</v>
      </c>
      <c r="D9" s="3">
        <v>2500</v>
      </c>
      <c r="E9" s="5">
        <v>4999</v>
      </c>
      <c r="F9" s="5">
        <v>799.84</v>
      </c>
      <c r="G9" s="5">
        <v>25</v>
      </c>
      <c r="H9" s="5">
        <v>64.99</v>
      </c>
      <c r="I9" s="5">
        <v>409.92</v>
      </c>
      <c r="J9" s="5">
        <v>5</v>
      </c>
      <c r="K9" s="5">
        <f t="shared" si="0"/>
        <v>1304.75</v>
      </c>
      <c r="L9" s="5">
        <v>88</v>
      </c>
      <c r="M9" s="5">
        <f t="shared" si="1"/>
        <v>3892.75</v>
      </c>
      <c r="N9" s="5"/>
    </row>
    <row r="10" s="6" customFormat="1" ht="22" customHeight="1" spans="1:14">
      <c r="A10" s="3">
        <v>8</v>
      </c>
      <c r="B10" s="48" t="s">
        <v>25</v>
      </c>
      <c r="C10" s="3" t="s">
        <v>22</v>
      </c>
      <c r="D10" s="3">
        <v>2500</v>
      </c>
      <c r="E10" s="5">
        <v>4999</v>
      </c>
      <c r="F10" s="5">
        <v>799.84</v>
      </c>
      <c r="G10" s="5">
        <v>25</v>
      </c>
      <c r="H10" s="5">
        <v>64.99</v>
      </c>
      <c r="I10" s="5">
        <v>409.92</v>
      </c>
      <c r="J10" s="5">
        <v>5</v>
      </c>
      <c r="K10" s="5">
        <f t="shared" si="0"/>
        <v>1304.75</v>
      </c>
      <c r="L10" s="5">
        <v>88</v>
      </c>
      <c r="M10" s="5">
        <f t="shared" si="1"/>
        <v>3892.75</v>
      </c>
      <c r="N10" s="5"/>
    </row>
    <row r="11" s="6" customFormat="1" ht="22" customHeight="1" spans="1:14">
      <c r="A11" s="3">
        <v>9</v>
      </c>
      <c r="B11" s="48" t="s">
        <v>26</v>
      </c>
      <c r="C11" s="3" t="s">
        <v>27</v>
      </c>
      <c r="D11" s="3">
        <v>2500</v>
      </c>
      <c r="E11" s="5">
        <v>4999</v>
      </c>
      <c r="F11" s="5">
        <v>799.84</v>
      </c>
      <c r="G11" s="5">
        <v>25</v>
      </c>
      <c r="H11" s="5">
        <v>64.99</v>
      </c>
      <c r="I11" s="5">
        <v>409.92</v>
      </c>
      <c r="J11" s="5">
        <v>5</v>
      </c>
      <c r="K11" s="5">
        <f t="shared" si="0"/>
        <v>1304.75</v>
      </c>
      <c r="L11" s="5">
        <v>88</v>
      </c>
      <c r="M11" s="5">
        <f t="shared" si="1"/>
        <v>3892.75</v>
      </c>
      <c r="N11" s="5"/>
    </row>
    <row r="12" s="6" customFormat="1" ht="22" customHeight="1" spans="1:14">
      <c r="A12" s="3">
        <v>10</v>
      </c>
      <c r="B12" s="48" t="s">
        <v>28</v>
      </c>
      <c r="C12" s="3" t="s">
        <v>27</v>
      </c>
      <c r="D12" s="3">
        <v>2500</v>
      </c>
      <c r="E12" s="5">
        <v>4999</v>
      </c>
      <c r="F12" s="5">
        <v>799.84</v>
      </c>
      <c r="G12" s="5">
        <v>25</v>
      </c>
      <c r="H12" s="5">
        <v>64.99</v>
      </c>
      <c r="I12" s="5">
        <v>409.92</v>
      </c>
      <c r="J12" s="5">
        <v>5</v>
      </c>
      <c r="K12" s="5">
        <f t="shared" si="0"/>
        <v>1304.75</v>
      </c>
      <c r="L12" s="5">
        <v>88</v>
      </c>
      <c r="M12" s="5">
        <f t="shared" si="1"/>
        <v>3892.75</v>
      </c>
      <c r="N12" s="5"/>
    </row>
    <row r="13" s="6" customFormat="1" ht="22" customHeight="1" spans="1:14">
      <c r="A13" s="3">
        <v>11</v>
      </c>
      <c r="B13" s="49" t="s">
        <v>29</v>
      </c>
      <c r="C13" s="7" t="s">
        <v>30</v>
      </c>
      <c r="D13" s="7">
        <v>3500</v>
      </c>
      <c r="E13" s="5">
        <v>4999</v>
      </c>
      <c r="F13" s="5">
        <v>799.84</v>
      </c>
      <c r="G13" s="5">
        <v>25</v>
      </c>
      <c r="H13" s="5">
        <v>64.99</v>
      </c>
      <c r="I13" s="5">
        <v>409.92</v>
      </c>
      <c r="J13" s="5">
        <v>5</v>
      </c>
      <c r="K13" s="5">
        <f t="shared" si="0"/>
        <v>1304.75</v>
      </c>
      <c r="L13" s="5">
        <v>88</v>
      </c>
      <c r="M13" s="5">
        <f t="shared" si="1"/>
        <v>4892.75</v>
      </c>
      <c r="N13" s="5"/>
    </row>
    <row r="14" s="6" customFormat="1" ht="22" customHeight="1" spans="1:14">
      <c r="A14" s="3">
        <v>12</v>
      </c>
      <c r="B14" s="48" t="s">
        <v>31</v>
      </c>
      <c r="C14" s="3" t="s">
        <v>30</v>
      </c>
      <c r="D14" s="3">
        <v>2500</v>
      </c>
      <c r="E14" s="5">
        <v>4999</v>
      </c>
      <c r="F14" s="5">
        <v>799.84</v>
      </c>
      <c r="G14" s="5">
        <v>25</v>
      </c>
      <c r="H14" s="5">
        <v>64.99</v>
      </c>
      <c r="I14" s="5">
        <v>409.92</v>
      </c>
      <c r="J14" s="5">
        <v>5</v>
      </c>
      <c r="K14" s="5">
        <f t="shared" si="0"/>
        <v>1304.75</v>
      </c>
      <c r="L14" s="5">
        <v>88</v>
      </c>
      <c r="M14" s="5">
        <f t="shared" si="1"/>
        <v>3892.75</v>
      </c>
      <c r="N14" s="5"/>
    </row>
    <row r="15" s="6" customFormat="1" ht="22" customHeight="1" spans="1:14">
      <c r="A15" s="3">
        <v>13</v>
      </c>
      <c r="B15" s="48" t="s">
        <v>32</v>
      </c>
      <c r="C15" s="3" t="s">
        <v>33</v>
      </c>
      <c r="D15" s="3">
        <v>2500</v>
      </c>
      <c r="E15" s="5">
        <v>4999</v>
      </c>
      <c r="F15" s="5">
        <v>799.84</v>
      </c>
      <c r="G15" s="5">
        <v>25</v>
      </c>
      <c r="H15" s="5">
        <v>64.99</v>
      </c>
      <c r="I15" s="5">
        <v>409.92</v>
      </c>
      <c r="J15" s="5">
        <v>5</v>
      </c>
      <c r="K15" s="5">
        <f t="shared" si="0"/>
        <v>1304.75</v>
      </c>
      <c r="L15" s="5">
        <v>88</v>
      </c>
      <c r="M15" s="5">
        <f t="shared" si="1"/>
        <v>3892.75</v>
      </c>
      <c r="N15" s="5"/>
    </row>
    <row r="16" s="6" customFormat="1" ht="22" customHeight="1" spans="1:14">
      <c r="A16" s="3">
        <v>14</v>
      </c>
      <c r="B16" s="50" t="s">
        <v>34</v>
      </c>
      <c r="C16" s="3" t="s">
        <v>33</v>
      </c>
      <c r="D16" s="3">
        <v>2500</v>
      </c>
      <c r="E16" s="5">
        <v>4999</v>
      </c>
      <c r="F16" s="5">
        <v>799.84</v>
      </c>
      <c r="G16" s="5">
        <v>25</v>
      </c>
      <c r="H16" s="5">
        <v>64.99</v>
      </c>
      <c r="I16" s="5">
        <v>409.92</v>
      </c>
      <c r="J16" s="5">
        <v>5</v>
      </c>
      <c r="K16" s="5">
        <f t="shared" si="0"/>
        <v>1304.75</v>
      </c>
      <c r="L16" s="5">
        <v>88</v>
      </c>
      <c r="M16" s="5">
        <f t="shared" si="1"/>
        <v>3892.75</v>
      </c>
      <c r="N16" s="5"/>
    </row>
    <row r="17" s="6" customFormat="1" ht="22" customHeight="1" spans="1:14">
      <c r="A17" s="51" t="s">
        <v>35</v>
      </c>
      <c r="B17" s="52"/>
      <c r="C17" s="53"/>
      <c r="D17" s="54">
        <f>SUM(D3:D16)</f>
        <v>36200</v>
      </c>
      <c r="E17" s="54">
        <f t="shared" ref="E17:M17" si="2">SUM(E3:E16)</f>
        <v>59988</v>
      </c>
      <c r="F17" s="54">
        <f t="shared" si="2"/>
        <v>9598.08</v>
      </c>
      <c r="G17" s="54">
        <f t="shared" si="2"/>
        <v>300</v>
      </c>
      <c r="H17" s="54">
        <f t="shared" si="2"/>
        <v>779.88</v>
      </c>
      <c r="I17" s="54">
        <f t="shared" si="2"/>
        <v>4919.04</v>
      </c>
      <c r="J17" s="54">
        <f t="shared" si="2"/>
        <v>60</v>
      </c>
      <c r="K17" s="54">
        <f t="shared" si="2"/>
        <v>15657</v>
      </c>
      <c r="L17" s="54">
        <f t="shared" si="2"/>
        <v>1232</v>
      </c>
      <c r="M17" s="54">
        <f t="shared" si="2"/>
        <v>53089</v>
      </c>
      <c r="N17" s="5"/>
    </row>
    <row r="18" s="34" customFormat="1" ht="31" customHeight="1" spans="1:14">
      <c r="A18" s="55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="35" customFormat="1" ht="57" customHeight="1" spans="1:14">
      <c r="A19" s="43" t="s">
        <v>1</v>
      </c>
      <c r="B19" s="44" t="s">
        <v>2</v>
      </c>
      <c r="C19" s="45" t="s">
        <v>3</v>
      </c>
      <c r="D19" s="43" t="s">
        <v>4</v>
      </c>
      <c r="E19" s="46" t="s">
        <v>5</v>
      </c>
      <c r="F19" s="47" t="s">
        <v>6</v>
      </c>
      <c r="G19" s="47" t="s">
        <v>7</v>
      </c>
      <c r="H19" s="47" t="s">
        <v>8</v>
      </c>
      <c r="I19" s="47" t="s">
        <v>9</v>
      </c>
      <c r="J19" s="47" t="s">
        <v>10</v>
      </c>
      <c r="K19" s="61" t="s">
        <v>11</v>
      </c>
      <c r="L19" s="61" t="s">
        <v>12</v>
      </c>
      <c r="M19" s="61" t="s">
        <v>13</v>
      </c>
      <c r="N19" s="27" t="s">
        <v>14</v>
      </c>
    </row>
    <row r="20" s="6" customFormat="1" ht="24" customHeight="1" spans="1:14">
      <c r="A20" s="3">
        <v>1</v>
      </c>
      <c r="B20" s="56" t="s">
        <v>37</v>
      </c>
      <c r="C20" s="3" t="s">
        <v>38</v>
      </c>
      <c r="D20" s="3">
        <v>2500</v>
      </c>
      <c r="E20" s="5">
        <v>4999</v>
      </c>
      <c r="F20" s="5">
        <v>799.84</v>
      </c>
      <c r="G20" s="5">
        <v>25</v>
      </c>
      <c r="H20" s="5">
        <v>64.99</v>
      </c>
      <c r="I20" s="5">
        <v>409.92</v>
      </c>
      <c r="J20" s="5">
        <v>5</v>
      </c>
      <c r="K20" s="5">
        <f t="shared" ref="K20:K34" si="3">J20+I20+H20+G20+F20</f>
        <v>1304.75</v>
      </c>
      <c r="L20" s="5">
        <v>88</v>
      </c>
      <c r="M20" s="5">
        <f t="shared" ref="M20:M34" si="4">D20+K20+L20</f>
        <v>3892.75</v>
      </c>
      <c r="N20" s="5"/>
    </row>
    <row r="21" s="6" customFormat="1" ht="24" customHeight="1" spans="1:14">
      <c r="A21" s="3">
        <v>2</v>
      </c>
      <c r="B21" s="48" t="s">
        <v>39</v>
      </c>
      <c r="C21" s="2" t="s">
        <v>38</v>
      </c>
      <c r="D21" s="3">
        <v>2500</v>
      </c>
      <c r="E21" s="5">
        <v>4999</v>
      </c>
      <c r="F21" s="5">
        <v>799.84</v>
      </c>
      <c r="G21" s="5">
        <v>25</v>
      </c>
      <c r="H21" s="5">
        <v>64.99</v>
      </c>
      <c r="I21" s="5">
        <v>409.92</v>
      </c>
      <c r="J21" s="5">
        <v>5</v>
      </c>
      <c r="K21" s="5">
        <f t="shared" si="3"/>
        <v>1304.75</v>
      </c>
      <c r="L21" s="5">
        <v>88</v>
      </c>
      <c r="M21" s="5">
        <f t="shared" si="4"/>
        <v>3892.75</v>
      </c>
      <c r="N21" s="5"/>
    </row>
    <row r="22" s="6" customFormat="1" ht="24" customHeight="1" spans="1:14">
      <c r="A22" s="3">
        <v>3</v>
      </c>
      <c r="B22" s="56" t="s">
        <v>40</v>
      </c>
      <c r="C22" s="3" t="s">
        <v>41</v>
      </c>
      <c r="D22" s="3">
        <v>2500</v>
      </c>
      <c r="E22" s="5">
        <v>4999</v>
      </c>
      <c r="F22" s="5">
        <v>799.84</v>
      </c>
      <c r="G22" s="5">
        <v>25</v>
      </c>
      <c r="H22" s="5">
        <v>64.99</v>
      </c>
      <c r="I22" s="5">
        <v>409.92</v>
      </c>
      <c r="J22" s="5">
        <v>5</v>
      </c>
      <c r="K22" s="5">
        <f t="shared" si="3"/>
        <v>1304.75</v>
      </c>
      <c r="L22" s="5">
        <v>88</v>
      </c>
      <c r="M22" s="5">
        <f t="shared" si="4"/>
        <v>3892.75</v>
      </c>
      <c r="N22" s="5"/>
    </row>
    <row r="23" s="6" customFormat="1" ht="24" customHeight="1" spans="1:14">
      <c r="A23" s="3">
        <v>4</v>
      </c>
      <c r="B23" s="56" t="s">
        <v>42</v>
      </c>
      <c r="C23" s="3" t="s">
        <v>41</v>
      </c>
      <c r="D23" s="3">
        <v>2500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f t="shared" si="3"/>
        <v>0</v>
      </c>
      <c r="L23" s="5">
        <v>88</v>
      </c>
      <c r="M23" s="5">
        <f t="shared" si="4"/>
        <v>2588</v>
      </c>
      <c r="N23" s="5"/>
    </row>
    <row r="24" s="6" customFormat="1" ht="24" customHeight="1" spans="1:14">
      <c r="A24" s="3">
        <v>5</v>
      </c>
      <c r="B24" s="48" t="s">
        <v>43</v>
      </c>
      <c r="C24" s="3" t="s">
        <v>44</v>
      </c>
      <c r="D24" s="3">
        <v>2500</v>
      </c>
      <c r="E24" s="5">
        <v>4999</v>
      </c>
      <c r="F24" s="5">
        <v>799.84</v>
      </c>
      <c r="G24" s="5">
        <v>25</v>
      </c>
      <c r="H24" s="5">
        <v>64.99</v>
      </c>
      <c r="I24" s="5">
        <v>409.92</v>
      </c>
      <c r="J24" s="5">
        <v>5</v>
      </c>
      <c r="K24" s="5">
        <f t="shared" si="3"/>
        <v>1304.75</v>
      </c>
      <c r="L24" s="5">
        <v>88</v>
      </c>
      <c r="M24" s="5">
        <f t="shared" si="4"/>
        <v>3892.75</v>
      </c>
      <c r="N24" s="5"/>
    </row>
    <row r="25" s="6" customFormat="1" ht="24" customHeight="1" spans="1:14">
      <c r="A25" s="3">
        <v>6</v>
      </c>
      <c r="B25" s="50" t="s">
        <v>45</v>
      </c>
      <c r="C25" s="2" t="s">
        <v>46</v>
      </c>
      <c r="D25" s="3">
        <v>2500</v>
      </c>
      <c r="E25" s="5">
        <v>4999</v>
      </c>
      <c r="F25" s="5">
        <v>799.84</v>
      </c>
      <c r="G25" s="5">
        <v>25</v>
      </c>
      <c r="H25" s="5">
        <v>64.99</v>
      </c>
      <c r="I25" s="5">
        <v>409.92</v>
      </c>
      <c r="J25" s="5">
        <v>5</v>
      </c>
      <c r="K25" s="5">
        <f t="shared" si="3"/>
        <v>1304.75</v>
      </c>
      <c r="L25" s="5">
        <v>88</v>
      </c>
      <c r="M25" s="5">
        <f t="shared" si="4"/>
        <v>3892.75</v>
      </c>
      <c r="N25" s="5"/>
    </row>
    <row r="26" s="6" customFormat="1" ht="24" customHeight="1" spans="1:14">
      <c r="A26" s="3">
        <v>7</v>
      </c>
      <c r="B26" s="48" t="s">
        <v>47</v>
      </c>
      <c r="C26" s="2" t="s">
        <v>46</v>
      </c>
      <c r="D26" s="3">
        <v>2500</v>
      </c>
      <c r="E26" s="5">
        <v>4999</v>
      </c>
      <c r="F26" s="5">
        <v>799.84</v>
      </c>
      <c r="G26" s="5">
        <v>25</v>
      </c>
      <c r="H26" s="5">
        <v>64.99</v>
      </c>
      <c r="I26" s="5">
        <v>409.92</v>
      </c>
      <c r="J26" s="5">
        <v>5</v>
      </c>
      <c r="K26" s="5">
        <f t="shared" si="3"/>
        <v>1304.75</v>
      </c>
      <c r="L26" s="5">
        <v>88</v>
      </c>
      <c r="M26" s="5">
        <f t="shared" si="4"/>
        <v>3892.75</v>
      </c>
      <c r="N26" s="5"/>
    </row>
    <row r="27" s="6" customFormat="1" ht="24" customHeight="1" spans="1:14">
      <c r="A27" s="3">
        <v>8</v>
      </c>
      <c r="B27" s="57" t="s">
        <v>48</v>
      </c>
      <c r="C27" s="7" t="s">
        <v>46</v>
      </c>
      <c r="D27" s="7">
        <v>2500</v>
      </c>
      <c r="E27" s="5">
        <v>4999</v>
      </c>
      <c r="F27" s="5">
        <v>799.84</v>
      </c>
      <c r="G27" s="5">
        <v>25</v>
      </c>
      <c r="H27" s="5">
        <v>64.99</v>
      </c>
      <c r="I27" s="5">
        <v>409.92</v>
      </c>
      <c r="J27" s="5">
        <v>5</v>
      </c>
      <c r="K27" s="5">
        <f t="shared" si="3"/>
        <v>1304.75</v>
      </c>
      <c r="L27" s="5">
        <v>88</v>
      </c>
      <c r="M27" s="5">
        <f t="shared" si="4"/>
        <v>3892.75</v>
      </c>
      <c r="N27" s="5"/>
    </row>
    <row r="28" s="6" customFormat="1" ht="24" customHeight="1" spans="1:14">
      <c r="A28" s="3">
        <v>9</v>
      </c>
      <c r="B28" s="56" t="s">
        <v>49</v>
      </c>
      <c r="C28" s="2" t="s">
        <v>50</v>
      </c>
      <c r="D28" s="3">
        <v>2500</v>
      </c>
      <c r="E28" s="5">
        <v>4999</v>
      </c>
      <c r="F28" s="5">
        <v>799.84</v>
      </c>
      <c r="G28" s="5">
        <v>25</v>
      </c>
      <c r="H28" s="5">
        <v>64.99</v>
      </c>
      <c r="I28" s="5">
        <v>409.92</v>
      </c>
      <c r="J28" s="5">
        <v>5</v>
      </c>
      <c r="K28" s="5">
        <f t="shared" si="3"/>
        <v>1304.75</v>
      </c>
      <c r="L28" s="5">
        <v>88</v>
      </c>
      <c r="M28" s="5">
        <f t="shared" si="4"/>
        <v>3892.75</v>
      </c>
      <c r="N28" s="5"/>
    </row>
    <row r="29" s="6" customFormat="1" ht="24" customHeight="1" spans="1:14">
      <c r="A29" s="3">
        <v>10</v>
      </c>
      <c r="B29" s="48" t="s">
        <v>51</v>
      </c>
      <c r="C29" s="2" t="s">
        <v>52</v>
      </c>
      <c r="D29" s="3">
        <v>2700</v>
      </c>
      <c r="E29" s="5">
        <v>4999</v>
      </c>
      <c r="F29" s="5">
        <v>799.84</v>
      </c>
      <c r="G29" s="5">
        <v>25</v>
      </c>
      <c r="H29" s="5">
        <v>64.99</v>
      </c>
      <c r="I29" s="5">
        <v>409.92</v>
      </c>
      <c r="J29" s="5">
        <v>5</v>
      </c>
      <c r="K29" s="5">
        <f t="shared" si="3"/>
        <v>1304.75</v>
      </c>
      <c r="L29" s="5">
        <v>88</v>
      </c>
      <c r="M29" s="5">
        <f t="shared" si="4"/>
        <v>4092.75</v>
      </c>
      <c r="N29" s="5"/>
    </row>
    <row r="30" s="6" customFormat="1" ht="24" customHeight="1" spans="1:14">
      <c r="A30" s="3">
        <v>11</v>
      </c>
      <c r="B30" s="48" t="s">
        <v>53</v>
      </c>
      <c r="C30" s="2" t="s">
        <v>54</v>
      </c>
      <c r="D30" s="3">
        <v>2500</v>
      </c>
      <c r="E30" s="5">
        <v>4999</v>
      </c>
      <c r="F30" s="5">
        <v>799.84</v>
      </c>
      <c r="G30" s="5">
        <v>25</v>
      </c>
      <c r="H30" s="5">
        <v>64.99</v>
      </c>
      <c r="I30" s="5">
        <v>409.92</v>
      </c>
      <c r="J30" s="5">
        <v>5</v>
      </c>
      <c r="K30" s="5">
        <f t="shared" si="3"/>
        <v>1304.75</v>
      </c>
      <c r="L30" s="5">
        <v>88</v>
      </c>
      <c r="M30" s="5">
        <f t="shared" si="4"/>
        <v>3892.75</v>
      </c>
      <c r="N30" s="5"/>
    </row>
    <row r="31" s="6" customFormat="1" ht="24" customHeight="1" spans="1:14">
      <c r="A31" s="3">
        <v>12</v>
      </c>
      <c r="B31" s="48" t="s">
        <v>55</v>
      </c>
      <c r="C31" s="2" t="s">
        <v>56</v>
      </c>
      <c r="D31" s="3">
        <v>3100</v>
      </c>
      <c r="E31" s="5">
        <v>4999</v>
      </c>
      <c r="F31" s="5">
        <v>799.84</v>
      </c>
      <c r="G31" s="5">
        <v>25</v>
      </c>
      <c r="H31" s="5">
        <v>64.99</v>
      </c>
      <c r="I31" s="5">
        <v>409.92</v>
      </c>
      <c r="J31" s="5">
        <v>5</v>
      </c>
      <c r="K31" s="5">
        <f t="shared" si="3"/>
        <v>1304.75</v>
      </c>
      <c r="L31" s="5">
        <v>88</v>
      </c>
      <c r="M31" s="5">
        <f t="shared" si="4"/>
        <v>4492.75</v>
      </c>
      <c r="N31" s="5"/>
    </row>
    <row r="32" s="6" customFormat="1" ht="24" customHeight="1" spans="1:14">
      <c r="A32" s="3">
        <v>13</v>
      </c>
      <c r="B32" s="48" t="s">
        <v>57</v>
      </c>
      <c r="C32" s="2" t="s">
        <v>56</v>
      </c>
      <c r="D32" s="3">
        <v>3100</v>
      </c>
      <c r="E32" s="5">
        <v>4999</v>
      </c>
      <c r="F32" s="5">
        <v>799.84</v>
      </c>
      <c r="G32" s="5">
        <v>25</v>
      </c>
      <c r="H32" s="5">
        <v>64.99</v>
      </c>
      <c r="I32" s="5">
        <v>409.92</v>
      </c>
      <c r="J32" s="5">
        <v>5</v>
      </c>
      <c r="K32" s="5">
        <f t="shared" si="3"/>
        <v>1304.75</v>
      </c>
      <c r="L32" s="5">
        <v>88</v>
      </c>
      <c r="M32" s="5">
        <f t="shared" si="4"/>
        <v>4492.75</v>
      </c>
      <c r="N32" s="5"/>
    </row>
    <row r="33" s="6" customFormat="1" ht="24" customHeight="1" spans="1:14">
      <c r="A33" s="3">
        <v>14</v>
      </c>
      <c r="B33" s="48" t="s">
        <v>58</v>
      </c>
      <c r="C33" s="2" t="s">
        <v>59</v>
      </c>
      <c r="D33" s="3">
        <v>3100</v>
      </c>
      <c r="E33" s="5">
        <v>4999</v>
      </c>
      <c r="F33" s="5">
        <v>799.84</v>
      </c>
      <c r="G33" s="5">
        <v>25</v>
      </c>
      <c r="H33" s="5">
        <v>64.99</v>
      </c>
      <c r="I33" s="5">
        <v>409.92</v>
      </c>
      <c r="J33" s="5">
        <v>5</v>
      </c>
      <c r="K33" s="5">
        <f t="shared" si="3"/>
        <v>1304.75</v>
      </c>
      <c r="L33" s="5">
        <v>88</v>
      </c>
      <c r="M33" s="5">
        <f t="shared" si="4"/>
        <v>4492.75</v>
      </c>
      <c r="N33" s="5"/>
    </row>
    <row r="34" s="36" customFormat="1" ht="24" customHeight="1" spans="1:14">
      <c r="A34" s="7">
        <v>15</v>
      </c>
      <c r="B34" s="57" t="s">
        <v>60</v>
      </c>
      <c r="C34" s="7" t="s">
        <v>59</v>
      </c>
      <c r="D34" s="7">
        <v>3800</v>
      </c>
      <c r="E34" s="8">
        <v>4999</v>
      </c>
      <c r="F34" s="8">
        <v>799.84</v>
      </c>
      <c r="G34" s="8">
        <v>25</v>
      </c>
      <c r="H34" s="8">
        <v>64.99</v>
      </c>
      <c r="I34" s="8">
        <v>409.92</v>
      </c>
      <c r="J34" s="8">
        <v>5</v>
      </c>
      <c r="K34" s="8">
        <f t="shared" si="3"/>
        <v>1304.75</v>
      </c>
      <c r="L34" s="8">
        <v>88</v>
      </c>
      <c r="M34" s="5">
        <f t="shared" si="4"/>
        <v>5192.75</v>
      </c>
      <c r="N34" s="8"/>
    </row>
    <row r="35" s="6" customFormat="1" ht="24" customHeight="1" spans="1:14">
      <c r="A35" s="19" t="s">
        <v>61</v>
      </c>
      <c r="B35" s="58"/>
      <c r="C35" s="20"/>
      <c r="D35" s="59">
        <f>SUM(D20:D34)</f>
        <v>40800</v>
      </c>
      <c r="E35" s="59">
        <f t="shared" ref="E35:M35" si="5">SUM(E20:E34)</f>
        <v>69986</v>
      </c>
      <c r="F35" s="59">
        <f t="shared" si="5"/>
        <v>11197.76</v>
      </c>
      <c r="G35" s="59">
        <f t="shared" si="5"/>
        <v>350</v>
      </c>
      <c r="H35" s="59">
        <f t="shared" si="5"/>
        <v>909.86</v>
      </c>
      <c r="I35" s="59">
        <f t="shared" si="5"/>
        <v>5738.88</v>
      </c>
      <c r="J35" s="59">
        <f t="shared" si="5"/>
        <v>70</v>
      </c>
      <c r="K35" s="59">
        <f t="shared" si="5"/>
        <v>18266.5</v>
      </c>
      <c r="L35" s="59">
        <f t="shared" si="5"/>
        <v>1320</v>
      </c>
      <c r="M35" s="59">
        <f t="shared" si="5"/>
        <v>60386.5</v>
      </c>
      <c r="N35" s="5"/>
    </row>
    <row r="36" s="6" customFormat="1" ht="24" customHeight="1" spans="1:14">
      <c r="A36" s="19" t="s">
        <v>62</v>
      </c>
      <c r="B36" s="58"/>
      <c r="C36" s="20"/>
      <c r="D36" s="59">
        <f>D17+D35</f>
        <v>77000</v>
      </c>
      <c r="E36" s="59">
        <f t="shared" ref="E36:M36" si="6">E17+E35</f>
        <v>129974</v>
      </c>
      <c r="F36" s="59">
        <f t="shared" si="6"/>
        <v>20795.84</v>
      </c>
      <c r="G36" s="59">
        <f t="shared" si="6"/>
        <v>650</v>
      </c>
      <c r="H36" s="59">
        <f t="shared" si="6"/>
        <v>1689.74</v>
      </c>
      <c r="I36" s="59">
        <f t="shared" si="6"/>
        <v>10657.92</v>
      </c>
      <c r="J36" s="59">
        <f t="shared" si="6"/>
        <v>130</v>
      </c>
      <c r="K36" s="59">
        <f t="shared" si="6"/>
        <v>33923.5</v>
      </c>
      <c r="L36" s="59">
        <f t="shared" si="6"/>
        <v>2552</v>
      </c>
      <c r="M36" s="59">
        <f t="shared" si="6"/>
        <v>113475.5</v>
      </c>
      <c r="N36" s="5"/>
    </row>
  </sheetData>
  <mergeCells count="2">
    <mergeCell ref="A1:N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N17" sqref="N17"/>
    </sheetView>
  </sheetViews>
  <sheetFormatPr defaultColWidth="8.88888888888889" defaultRowHeight="14.4"/>
  <cols>
    <col min="1" max="1" width="6.55555555555556" style="37" customWidth="1"/>
    <col min="2" max="2" width="18.4444444444444" style="38" customWidth="1"/>
    <col min="3" max="3" width="12.6666666666667" style="37" customWidth="1"/>
    <col min="4" max="4" width="9.66666666666667" style="37"/>
    <col min="5" max="5" width="8.88888888888889" style="37"/>
    <col min="6" max="6" width="9.66666666666667" style="37"/>
    <col min="7" max="7" width="8.88888888888889" style="37"/>
    <col min="8" max="8" width="9.37962962962963" style="37"/>
    <col min="9" max="9" width="8.88888888888889" style="37"/>
    <col min="10" max="10" width="9.66666666666667" style="37"/>
    <col min="11" max="11" width="10.6666666666667" style="37"/>
    <col min="12" max="12" width="8.88888888888889" style="37"/>
    <col min="13" max="13" width="10.6666666666667" style="37"/>
    <col min="14" max="16372" width="8.88888888888889" style="37"/>
  </cols>
  <sheetData>
    <row r="1" s="34" customFormat="1" ht="29" customHeight="1" spans="1:12">
      <c r="A1" s="39" t="s">
        <v>63</v>
      </c>
      <c r="B1" s="40"/>
      <c r="C1" s="41"/>
      <c r="D1" s="42"/>
      <c r="E1" s="42"/>
      <c r="F1" s="42"/>
      <c r="G1" s="42"/>
      <c r="H1" s="42"/>
      <c r="I1" s="42"/>
      <c r="J1" s="42"/>
      <c r="K1" s="60"/>
      <c r="L1" s="42"/>
    </row>
    <row r="2" s="35" customFormat="1" ht="68" customHeight="1" spans="1:12">
      <c r="A2" s="43" t="s">
        <v>1</v>
      </c>
      <c r="B2" s="44" t="s">
        <v>2</v>
      </c>
      <c r="C2" s="45" t="s">
        <v>3</v>
      </c>
      <c r="D2" s="43" t="s">
        <v>4</v>
      </c>
      <c r="E2" s="46" t="s">
        <v>5</v>
      </c>
      <c r="F2" s="47" t="s">
        <v>64</v>
      </c>
      <c r="G2" s="47" t="s">
        <v>65</v>
      </c>
      <c r="H2" s="47" t="s">
        <v>66</v>
      </c>
      <c r="I2" s="47" t="s">
        <v>67</v>
      </c>
      <c r="J2" s="61" t="s">
        <v>68</v>
      </c>
      <c r="K2" s="61" t="s">
        <v>13</v>
      </c>
      <c r="L2" s="27" t="s">
        <v>14</v>
      </c>
    </row>
    <row r="3" s="6" customFormat="1" ht="22" customHeight="1" spans="1:12">
      <c r="A3" s="3">
        <v>1</v>
      </c>
      <c r="B3" s="48" t="s">
        <v>15</v>
      </c>
      <c r="C3" s="3" t="s">
        <v>16</v>
      </c>
      <c r="D3" s="3">
        <v>2500</v>
      </c>
      <c r="E3" s="5">
        <v>4999</v>
      </c>
      <c r="F3" s="5">
        <v>399.92</v>
      </c>
      <c r="G3" s="5">
        <v>25</v>
      </c>
      <c r="H3" s="5">
        <v>99.98</v>
      </c>
      <c r="I3" s="5">
        <v>25</v>
      </c>
      <c r="J3" s="5">
        <f t="shared" ref="J3:J16" si="0">F3+G3+H3+I3</f>
        <v>549.9</v>
      </c>
      <c r="K3" s="5">
        <f t="shared" ref="K3:K16" si="1">D3-J3</f>
        <v>1950.1</v>
      </c>
      <c r="L3" s="5"/>
    </row>
    <row r="4" s="6" customFormat="1" ht="22" customHeight="1" spans="1:12">
      <c r="A4" s="3">
        <v>2</v>
      </c>
      <c r="B4" s="48" t="s">
        <v>17</v>
      </c>
      <c r="C4" s="3" t="s">
        <v>16</v>
      </c>
      <c r="D4" s="3">
        <v>2500</v>
      </c>
      <c r="E4" s="5">
        <v>4999</v>
      </c>
      <c r="F4" s="5">
        <v>399.92</v>
      </c>
      <c r="G4" s="5">
        <v>25</v>
      </c>
      <c r="H4" s="5">
        <v>99.98</v>
      </c>
      <c r="I4" s="5">
        <v>25</v>
      </c>
      <c r="J4" s="5">
        <f t="shared" si="0"/>
        <v>549.9</v>
      </c>
      <c r="K4" s="5">
        <f t="shared" si="1"/>
        <v>1950.1</v>
      </c>
      <c r="L4" s="5"/>
    </row>
    <row r="5" s="6" customFormat="1" ht="22" customHeight="1" spans="1:12">
      <c r="A5" s="3">
        <v>3</v>
      </c>
      <c r="B5" s="48" t="s">
        <v>18</v>
      </c>
      <c r="C5" s="3" t="s">
        <v>19</v>
      </c>
      <c r="D5" s="3">
        <v>2500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f t="shared" si="0"/>
        <v>0</v>
      </c>
      <c r="K5" s="5">
        <f t="shared" si="1"/>
        <v>2500</v>
      </c>
      <c r="L5" s="5"/>
    </row>
    <row r="6" s="6" customFormat="1" ht="22" customHeight="1" spans="1:12">
      <c r="A6" s="3">
        <v>4</v>
      </c>
      <c r="B6" s="48" t="s">
        <v>20</v>
      </c>
      <c r="C6" s="3" t="s">
        <v>19</v>
      </c>
      <c r="D6" s="3">
        <v>2500</v>
      </c>
      <c r="E6" s="5">
        <v>4999</v>
      </c>
      <c r="F6" s="5">
        <v>399.92</v>
      </c>
      <c r="G6" s="5">
        <v>25</v>
      </c>
      <c r="H6" s="5">
        <v>99.98</v>
      </c>
      <c r="I6" s="5">
        <v>25</v>
      </c>
      <c r="J6" s="5">
        <f t="shared" si="0"/>
        <v>549.9</v>
      </c>
      <c r="K6" s="5">
        <f t="shared" si="1"/>
        <v>1950.1</v>
      </c>
      <c r="L6" s="5"/>
    </row>
    <row r="7" s="6" customFormat="1" ht="22" customHeight="1" spans="1:12">
      <c r="A7" s="3">
        <v>5</v>
      </c>
      <c r="B7" s="48" t="s">
        <v>21</v>
      </c>
      <c r="C7" s="3" t="s">
        <v>22</v>
      </c>
      <c r="D7" s="3">
        <v>2700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f t="shared" si="0"/>
        <v>0</v>
      </c>
      <c r="K7" s="5">
        <f t="shared" si="1"/>
        <v>2700</v>
      </c>
      <c r="L7" s="5"/>
    </row>
    <row r="8" s="6" customFormat="1" ht="22" customHeight="1" spans="1:12">
      <c r="A8" s="3">
        <v>6</v>
      </c>
      <c r="B8" s="48" t="s">
        <v>23</v>
      </c>
      <c r="C8" s="3" t="s">
        <v>22</v>
      </c>
      <c r="D8" s="3">
        <v>2500</v>
      </c>
      <c r="E8" s="5">
        <v>4999</v>
      </c>
      <c r="F8" s="5">
        <v>399.92</v>
      </c>
      <c r="G8" s="5">
        <v>25</v>
      </c>
      <c r="H8" s="5">
        <v>99.98</v>
      </c>
      <c r="I8" s="5">
        <v>25</v>
      </c>
      <c r="J8" s="5">
        <f t="shared" si="0"/>
        <v>549.9</v>
      </c>
      <c r="K8" s="5">
        <f t="shared" si="1"/>
        <v>1950.1</v>
      </c>
      <c r="L8" s="5"/>
    </row>
    <row r="9" s="6" customFormat="1" ht="22" customHeight="1" spans="1:12">
      <c r="A9" s="3">
        <v>7</v>
      </c>
      <c r="B9" s="48" t="s">
        <v>24</v>
      </c>
      <c r="C9" s="3" t="s">
        <v>22</v>
      </c>
      <c r="D9" s="3">
        <v>2500</v>
      </c>
      <c r="E9" s="5">
        <v>4999</v>
      </c>
      <c r="F9" s="5">
        <v>399.92</v>
      </c>
      <c r="G9" s="5">
        <v>25</v>
      </c>
      <c r="H9" s="5">
        <v>99.98</v>
      </c>
      <c r="I9" s="5">
        <v>25</v>
      </c>
      <c r="J9" s="5">
        <f t="shared" si="0"/>
        <v>549.9</v>
      </c>
      <c r="K9" s="5">
        <f t="shared" si="1"/>
        <v>1950.1</v>
      </c>
      <c r="L9" s="5"/>
    </row>
    <row r="10" s="6" customFormat="1" ht="22" customHeight="1" spans="1:12">
      <c r="A10" s="3">
        <v>8</v>
      </c>
      <c r="B10" s="48" t="s">
        <v>25</v>
      </c>
      <c r="C10" s="3" t="s">
        <v>22</v>
      </c>
      <c r="D10" s="3">
        <v>2500</v>
      </c>
      <c r="E10" s="5">
        <v>4999</v>
      </c>
      <c r="F10" s="5">
        <v>399.92</v>
      </c>
      <c r="G10" s="5">
        <v>25</v>
      </c>
      <c r="H10" s="5">
        <v>99.98</v>
      </c>
      <c r="I10" s="5">
        <v>25</v>
      </c>
      <c r="J10" s="5">
        <f t="shared" si="0"/>
        <v>549.9</v>
      </c>
      <c r="K10" s="5">
        <f t="shared" si="1"/>
        <v>1950.1</v>
      </c>
      <c r="L10" s="5"/>
    </row>
    <row r="11" s="6" customFormat="1" ht="22" customHeight="1" spans="1:12">
      <c r="A11" s="3">
        <v>9</v>
      </c>
      <c r="B11" s="48" t="s">
        <v>26</v>
      </c>
      <c r="C11" s="3" t="s">
        <v>27</v>
      </c>
      <c r="D11" s="3">
        <v>2500</v>
      </c>
      <c r="E11" s="5">
        <v>4999</v>
      </c>
      <c r="F11" s="5">
        <v>399.92</v>
      </c>
      <c r="G11" s="5">
        <v>25</v>
      </c>
      <c r="H11" s="5">
        <v>99.98</v>
      </c>
      <c r="I11" s="5">
        <v>25</v>
      </c>
      <c r="J11" s="5">
        <f t="shared" si="0"/>
        <v>549.9</v>
      </c>
      <c r="K11" s="5">
        <f t="shared" si="1"/>
        <v>1950.1</v>
      </c>
      <c r="L11" s="5"/>
    </row>
    <row r="12" s="6" customFormat="1" ht="22" customHeight="1" spans="1:12">
      <c r="A12" s="3">
        <v>10</v>
      </c>
      <c r="B12" s="48" t="s">
        <v>28</v>
      </c>
      <c r="C12" s="3" t="s">
        <v>27</v>
      </c>
      <c r="D12" s="3">
        <v>2500</v>
      </c>
      <c r="E12" s="5">
        <v>4999</v>
      </c>
      <c r="F12" s="5">
        <v>399.92</v>
      </c>
      <c r="G12" s="5">
        <v>25</v>
      </c>
      <c r="H12" s="5">
        <v>99.98</v>
      </c>
      <c r="I12" s="5">
        <v>25</v>
      </c>
      <c r="J12" s="5">
        <f t="shared" si="0"/>
        <v>549.9</v>
      </c>
      <c r="K12" s="5">
        <f t="shared" si="1"/>
        <v>1950.1</v>
      </c>
      <c r="L12" s="5"/>
    </row>
    <row r="13" s="6" customFormat="1" ht="22" customHeight="1" spans="1:12">
      <c r="A13" s="3">
        <v>11</v>
      </c>
      <c r="B13" s="49" t="s">
        <v>29</v>
      </c>
      <c r="C13" s="7" t="s">
        <v>30</v>
      </c>
      <c r="D13" s="7">
        <v>3500</v>
      </c>
      <c r="E13" s="5">
        <v>4999</v>
      </c>
      <c r="F13" s="5">
        <v>399.92</v>
      </c>
      <c r="G13" s="5">
        <v>25</v>
      </c>
      <c r="H13" s="5">
        <v>99.98</v>
      </c>
      <c r="I13" s="5">
        <v>25</v>
      </c>
      <c r="J13" s="5">
        <f t="shared" si="0"/>
        <v>549.9</v>
      </c>
      <c r="K13" s="5">
        <f t="shared" si="1"/>
        <v>2950.1</v>
      </c>
      <c r="L13" s="5"/>
    </row>
    <row r="14" s="6" customFormat="1" ht="22" customHeight="1" spans="1:12">
      <c r="A14" s="3">
        <v>12</v>
      </c>
      <c r="B14" s="48" t="s">
        <v>31</v>
      </c>
      <c r="C14" s="3" t="s">
        <v>30</v>
      </c>
      <c r="D14" s="3">
        <v>2500</v>
      </c>
      <c r="E14" s="5">
        <v>4999</v>
      </c>
      <c r="F14" s="5">
        <v>399.92</v>
      </c>
      <c r="G14" s="5">
        <v>25</v>
      </c>
      <c r="H14" s="5">
        <v>99.98</v>
      </c>
      <c r="I14" s="5">
        <v>25</v>
      </c>
      <c r="J14" s="5">
        <f t="shared" si="0"/>
        <v>549.9</v>
      </c>
      <c r="K14" s="5">
        <f t="shared" si="1"/>
        <v>1950.1</v>
      </c>
      <c r="L14" s="5"/>
    </row>
    <row r="15" s="6" customFormat="1" ht="22" customHeight="1" spans="1:12">
      <c r="A15" s="3">
        <v>13</v>
      </c>
      <c r="B15" s="48" t="s">
        <v>32</v>
      </c>
      <c r="C15" s="3" t="s">
        <v>33</v>
      </c>
      <c r="D15" s="3">
        <v>2500</v>
      </c>
      <c r="E15" s="5">
        <v>4999</v>
      </c>
      <c r="F15" s="5">
        <v>399.92</v>
      </c>
      <c r="G15" s="5">
        <v>25</v>
      </c>
      <c r="H15" s="5">
        <v>99.98</v>
      </c>
      <c r="I15" s="5">
        <v>25</v>
      </c>
      <c r="J15" s="5">
        <f t="shared" si="0"/>
        <v>549.9</v>
      </c>
      <c r="K15" s="5">
        <f t="shared" si="1"/>
        <v>1950.1</v>
      </c>
      <c r="L15" s="5"/>
    </row>
    <row r="16" s="6" customFormat="1" ht="22" customHeight="1" spans="1:12">
      <c r="A16" s="3">
        <v>14</v>
      </c>
      <c r="B16" s="50" t="s">
        <v>34</v>
      </c>
      <c r="C16" s="3" t="s">
        <v>33</v>
      </c>
      <c r="D16" s="3">
        <v>2500</v>
      </c>
      <c r="E16" s="5">
        <v>4999</v>
      </c>
      <c r="F16" s="5">
        <v>399.92</v>
      </c>
      <c r="G16" s="5">
        <v>25</v>
      </c>
      <c r="H16" s="5">
        <v>99.98</v>
      </c>
      <c r="I16" s="5">
        <v>25</v>
      </c>
      <c r="J16" s="5">
        <f t="shared" si="0"/>
        <v>549.9</v>
      </c>
      <c r="K16" s="5">
        <f t="shared" si="1"/>
        <v>1950.1</v>
      </c>
      <c r="L16" s="5"/>
    </row>
    <row r="17" s="6" customFormat="1" ht="22" customHeight="1" spans="1:12">
      <c r="A17" s="51" t="s">
        <v>35</v>
      </c>
      <c r="B17" s="52"/>
      <c r="C17" s="53"/>
      <c r="D17" s="54">
        <f>SUM(D3:D16)</f>
        <v>36200</v>
      </c>
      <c r="E17" s="54">
        <f t="shared" ref="E17:K17" si="2">SUM(E3:E16)</f>
        <v>59988</v>
      </c>
      <c r="F17" s="54">
        <f t="shared" si="2"/>
        <v>4799.04</v>
      </c>
      <c r="G17" s="54">
        <f t="shared" si="2"/>
        <v>300</v>
      </c>
      <c r="H17" s="54">
        <f t="shared" si="2"/>
        <v>1199.76</v>
      </c>
      <c r="I17" s="54">
        <f t="shared" si="2"/>
        <v>300</v>
      </c>
      <c r="J17" s="54">
        <f t="shared" si="2"/>
        <v>6598.8</v>
      </c>
      <c r="K17" s="54">
        <f t="shared" si="2"/>
        <v>29601.2</v>
      </c>
      <c r="L17" s="5"/>
    </row>
    <row r="18" s="34" customFormat="1" ht="31" customHeight="1" spans="1:12">
      <c r="A18" s="55" t="s">
        <v>69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="35" customFormat="1" ht="57" customHeight="1" spans="1:12">
      <c r="A19" s="43" t="s">
        <v>1</v>
      </c>
      <c r="B19" s="44" t="s">
        <v>2</v>
      </c>
      <c r="C19" s="45" t="s">
        <v>3</v>
      </c>
      <c r="D19" s="43" t="s">
        <v>4</v>
      </c>
      <c r="E19" s="46" t="s">
        <v>5</v>
      </c>
      <c r="F19" s="47" t="s">
        <v>64</v>
      </c>
      <c r="G19" s="47" t="s">
        <v>65</v>
      </c>
      <c r="H19" s="47" t="s">
        <v>66</v>
      </c>
      <c r="I19" s="47" t="s">
        <v>67</v>
      </c>
      <c r="J19" s="61" t="s">
        <v>68</v>
      </c>
      <c r="K19" s="61" t="s">
        <v>13</v>
      </c>
      <c r="L19" s="27" t="s">
        <v>14</v>
      </c>
    </row>
    <row r="20" s="6" customFormat="1" ht="24" customHeight="1" spans="1:12">
      <c r="A20" s="3">
        <v>1</v>
      </c>
      <c r="B20" s="56" t="s">
        <v>37</v>
      </c>
      <c r="C20" s="3" t="s">
        <v>38</v>
      </c>
      <c r="D20" s="3">
        <v>2500</v>
      </c>
      <c r="E20" s="5">
        <v>4999</v>
      </c>
      <c r="F20" s="5">
        <v>399.92</v>
      </c>
      <c r="G20" s="5">
        <v>25</v>
      </c>
      <c r="H20" s="5">
        <v>99.98</v>
      </c>
      <c r="I20" s="5">
        <v>25</v>
      </c>
      <c r="J20" s="5">
        <f t="shared" ref="J20:J22" si="3">F20+G20+H20+I20</f>
        <v>549.9</v>
      </c>
      <c r="K20" s="5">
        <f t="shared" ref="K20:K34" si="4">D20-J20</f>
        <v>1950.1</v>
      </c>
      <c r="L20" s="5"/>
    </row>
    <row r="21" s="6" customFormat="1" ht="24" customHeight="1" spans="1:12">
      <c r="A21" s="3">
        <v>2</v>
      </c>
      <c r="B21" s="48" t="s">
        <v>39</v>
      </c>
      <c r="C21" s="2" t="s">
        <v>38</v>
      </c>
      <c r="D21" s="3">
        <v>2500</v>
      </c>
      <c r="E21" s="5">
        <v>4999</v>
      </c>
      <c r="F21" s="5">
        <v>399.92</v>
      </c>
      <c r="G21" s="5">
        <v>25</v>
      </c>
      <c r="H21" s="5">
        <v>99.98</v>
      </c>
      <c r="I21" s="5">
        <v>25</v>
      </c>
      <c r="J21" s="5">
        <f t="shared" si="3"/>
        <v>549.9</v>
      </c>
      <c r="K21" s="5">
        <f t="shared" si="4"/>
        <v>1950.1</v>
      </c>
      <c r="L21" s="5"/>
    </row>
    <row r="22" s="6" customFormat="1" ht="24" customHeight="1" spans="1:12">
      <c r="A22" s="3">
        <v>3</v>
      </c>
      <c r="B22" s="56" t="s">
        <v>40</v>
      </c>
      <c r="C22" s="3" t="s">
        <v>41</v>
      </c>
      <c r="D22" s="3">
        <v>2500</v>
      </c>
      <c r="E22" s="5">
        <v>4999</v>
      </c>
      <c r="F22" s="5">
        <v>399.92</v>
      </c>
      <c r="G22" s="5">
        <v>25</v>
      </c>
      <c r="H22" s="5">
        <v>99.98</v>
      </c>
      <c r="I22" s="5">
        <v>25</v>
      </c>
      <c r="J22" s="5">
        <f t="shared" si="3"/>
        <v>549.9</v>
      </c>
      <c r="K22" s="5">
        <f t="shared" si="4"/>
        <v>1950.1</v>
      </c>
      <c r="L22" s="5"/>
    </row>
    <row r="23" s="6" customFormat="1" ht="24" customHeight="1" spans="1:12">
      <c r="A23" s="3">
        <v>4</v>
      </c>
      <c r="B23" s="56" t="s">
        <v>42</v>
      </c>
      <c r="C23" s="3" t="s">
        <v>41</v>
      </c>
      <c r="D23" s="3">
        <v>2500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f t="shared" si="4"/>
        <v>2500</v>
      </c>
      <c r="L23" s="5"/>
    </row>
    <row r="24" s="6" customFormat="1" ht="24" customHeight="1" spans="1:12">
      <c r="A24" s="3">
        <v>5</v>
      </c>
      <c r="B24" s="48" t="s">
        <v>43</v>
      </c>
      <c r="C24" s="3" t="s">
        <v>44</v>
      </c>
      <c r="D24" s="3">
        <v>2500</v>
      </c>
      <c r="E24" s="5">
        <v>4999</v>
      </c>
      <c r="F24" s="5">
        <v>399.92</v>
      </c>
      <c r="G24" s="5">
        <v>25</v>
      </c>
      <c r="H24" s="5">
        <v>99.98</v>
      </c>
      <c r="I24" s="5">
        <v>25</v>
      </c>
      <c r="J24" s="5">
        <f t="shared" ref="J24:J34" si="5">F24+G24+H24+I24</f>
        <v>549.9</v>
      </c>
      <c r="K24" s="5">
        <f t="shared" si="4"/>
        <v>1950.1</v>
      </c>
      <c r="L24" s="5"/>
    </row>
    <row r="25" s="6" customFormat="1" ht="24" customHeight="1" spans="1:12">
      <c r="A25" s="3">
        <v>6</v>
      </c>
      <c r="B25" s="50" t="s">
        <v>45</v>
      </c>
      <c r="C25" s="2" t="s">
        <v>46</v>
      </c>
      <c r="D25" s="3">
        <v>2500</v>
      </c>
      <c r="E25" s="5">
        <v>4999</v>
      </c>
      <c r="F25" s="5">
        <v>399.92</v>
      </c>
      <c r="G25" s="5">
        <v>25</v>
      </c>
      <c r="H25" s="5">
        <v>99.98</v>
      </c>
      <c r="I25" s="5">
        <v>25</v>
      </c>
      <c r="J25" s="5">
        <f t="shared" si="5"/>
        <v>549.9</v>
      </c>
      <c r="K25" s="5">
        <f t="shared" si="4"/>
        <v>1950.1</v>
      </c>
      <c r="L25" s="5"/>
    </row>
    <row r="26" s="6" customFormat="1" ht="24" customHeight="1" spans="1:12">
      <c r="A26" s="3">
        <v>7</v>
      </c>
      <c r="B26" s="48" t="s">
        <v>47</v>
      </c>
      <c r="C26" s="2" t="s">
        <v>46</v>
      </c>
      <c r="D26" s="3">
        <v>2500</v>
      </c>
      <c r="E26" s="5">
        <v>4999</v>
      </c>
      <c r="F26" s="5">
        <v>399.92</v>
      </c>
      <c r="G26" s="5">
        <v>25</v>
      </c>
      <c r="H26" s="5">
        <v>99.98</v>
      </c>
      <c r="I26" s="5">
        <v>25</v>
      </c>
      <c r="J26" s="5">
        <f t="shared" si="5"/>
        <v>549.9</v>
      </c>
      <c r="K26" s="5">
        <f t="shared" si="4"/>
        <v>1950.1</v>
      </c>
      <c r="L26" s="5"/>
    </row>
    <row r="27" s="6" customFormat="1" ht="24" customHeight="1" spans="1:12">
      <c r="A27" s="3">
        <v>8</v>
      </c>
      <c r="B27" s="57" t="s">
        <v>48</v>
      </c>
      <c r="C27" s="7" t="s">
        <v>46</v>
      </c>
      <c r="D27" s="7">
        <v>2500</v>
      </c>
      <c r="E27" s="5">
        <v>4999</v>
      </c>
      <c r="F27" s="5">
        <v>399.92</v>
      </c>
      <c r="G27" s="5">
        <v>25</v>
      </c>
      <c r="H27" s="5">
        <v>99.98</v>
      </c>
      <c r="I27" s="5">
        <v>25</v>
      </c>
      <c r="J27" s="5">
        <f t="shared" si="5"/>
        <v>549.9</v>
      </c>
      <c r="K27" s="5">
        <f t="shared" si="4"/>
        <v>1950.1</v>
      </c>
      <c r="L27" s="5"/>
    </row>
    <row r="28" s="6" customFormat="1" ht="24" customHeight="1" spans="1:12">
      <c r="A28" s="3">
        <v>9</v>
      </c>
      <c r="B28" s="56" t="s">
        <v>49</v>
      </c>
      <c r="C28" s="2" t="s">
        <v>50</v>
      </c>
      <c r="D28" s="3">
        <v>2500</v>
      </c>
      <c r="E28" s="5">
        <v>4999</v>
      </c>
      <c r="F28" s="5">
        <v>399.92</v>
      </c>
      <c r="G28" s="5">
        <v>25</v>
      </c>
      <c r="H28" s="5">
        <v>99.98</v>
      </c>
      <c r="I28" s="5">
        <v>25</v>
      </c>
      <c r="J28" s="5">
        <f t="shared" si="5"/>
        <v>549.9</v>
      </c>
      <c r="K28" s="5">
        <f t="shared" si="4"/>
        <v>1950.1</v>
      </c>
      <c r="L28" s="5"/>
    </row>
    <row r="29" s="6" customFormat="1" ht="24" customHeight="1" spans="1:12">
      <c r="A29" s="3">
        <v>10</v>
      </c>
      <c r="B29" s="48" t="s">
        <v>51</v>
      </c>
      <c r="C29" s="2" t="s">
        <v>52</v>
      </c>
      <c r="D29" s="3">
        <v>2700</v>
      </c>
      <c r="E29" s="5">
        <v>4999</v>
      </c>
      <c r="F29" s="5">
        <v>399.92</v>
      </c>
      <c r="G29" s="5">
        <v>25</v>
      </c>
      <c r="H29" s="5">
        <v>99.98</v>
      </c>
      <c r="I29" s="5">
        <v>25</v>
      </c>
      <c r="J29" s="5">
        <f t="shared" si="5"/>
        <v>549.9</v>
      </c>
      <c r="K29" s="5">
        <f t="shared" si="4"/>
        <v>2150.1</v>
      </c>
      <c r="L29" s="5"/>
    </row>
    <row r="30" s="6" customFormat="1" ht="24" customHeight="1" spans="1:12">
      <c r="A30" s="3">
        <v>11</v>
      </c>
      <c r="B30" s="48" t="s">
        <v>53</v>
      </c>
      <c r="C30" s="2" t="s">
        <v>54</v>
      </c>
      <c r="D30" s="3">
        <v>2500</v>
      </c>
      <c r="E30" s="5">
        <v>4999</v>
      </c>
      <c r="F30" s="5">
        <v>399.92</v>
      </c>
      <c r="G30" s="5">
        <v>25</v>
      </c>
      <c r="H30" s="5">
        <v>99.98</v>
      </c>
      <c r="I30" s="5">
        <v>25</v>
      </c>
      <c r="J30" s="5">
        <f t="shared" si="5"/>
        <v>549.9</v>
      </c>
      <c r="K30" s="5">
        <f t="shared" si="4"/>
        <v>1950.1</v>
      </c>
      <c r="L30" s="5"/>
    </row>
    <row r="31" s="6" customFormat="1" ht="24" customHeight="1" spans="1:12">
      <c r="A31" s="3">
        <v>12</v>
      </c>
      <c r="B31" s="48" t="s">
        <v>55</v>
      </c>
      <c r="C31" s="2" t="s">
        <v>56</v>
      </c>
      <c r="D31" s="3">
        <v>3100</v>
      </c>
      <c r="E31" s="5">
        <v>4999</v>
      </c>
      <c r="F31" s="5">
        <v>399.92</v>
      </c>
      <c r="G31" s="5">
        <v>25</v>
      </c>
      <c r="H31" s="5">
        <v>99.98</v>
      </c>
      <c r="I31" s="5">
        <v>25</v>
      </c>
      <c r="J31" s="5">
        <f t="shared" si="5"/>
        <v>549.9</v>
      </c>
      <c r="K31" s="5">
        <f t="shared" si="4"/>
        <v>2550.1</v>
      </c>
      <c r="L31" s="5"/>
    </row>
    <row r="32" s="6" customFormat="1" ht="24" customHeight="1" spans="1:12">
      <c r="A32" s="3">
        <v>13</v>
      </c>
      <c r="B32" s="48" t="s">
        <v>57</v>
      </c>
      <c r="C32" s="2" t="s">
        <v>56</v>
      </c>
      <c r="D32" s="3">
        <v>3100</v>
      </c>
      <c r="E32" s="5">
        <v>4999</v>
      </c>
      <c r="F32" s="5">
        <v>399.92</v>
      </c>
      <c r="G32" s="5">
        <v>25</v>
      </c>
      <c r="H32" s="5">
        <v>99.98</v>
      </c>
      <c r="I32" s="5">
        <v>25</v>
      </c>
      <c r="J32" s="5">
        <f t="shared" si="5"/>
        <v>549.9</v>
      </c>
      <c r="K32" s="5">
        <f t="shared" si="4"/>
        <v>2550.1</v>
      </c>
      <c r="L32" s="5"/>
    </row>
    <row r="33" s="6" customFormat="1" ht="24" customHeight="1" spans="1:12">
      <c r="A33" s="3">
        <v>14</v>
      </c>
      <c r="B33" s="48" t="s">
        <v>58</v>
      </c>
      <c r="C33" s="2" t="s">
        <v>59</v>
      </c>
      <c r="D33" s="3">
        <v>3100</v>
      </c>
      <c r="E33" s="5">
        <v>4999</v>
      </c>
      <c r="F33" s="5">
        <v>399.92</v>
      </c>
      <c r="G33" s="5">
        <v>25</v>
      </c>
      <c r="H33" s="5">
        <v>99.98</v>
      </c>
      <c r="I33" s="5">
        <v>25</v>
      </c>
      <c r="J33" s="5">
        <f t="shared" si="5"/>
        <v>549.9</v>
      </c>
      <c r="K33" s="5">
        <f t="shared" si="4"/>
        <v>2550.1</v>
      </c>
      <c r="L33" s="5"/>
    </row>
    <row r="34" s="36" customFormat="1" ht="24" customHeight="1" spans="1:12">
      <c r="A34" s="7">
        <v>15</v>
      </c>
      <c r="B34" s="57" t="s">
        <v>60</v>
      </c>
      <c r="C34" s="7" t="s">
        <v>59</v>
      </c>
      <c r="D34" s="7">
        <v>3800</v>
      </c>
      <c r="E34" s="8">
        <v>4999</v>
      </c>
      <c r="F34" s="8">
        <v>399.92</v>
      </c>
      <c r="G34" s="8">
        <v>25</v>
      </c>
      <c r="H34" s="8">
        <v>99.98</v>
      </c>
      <c r="I34" s="8">
        <v>25</v>
      </c>
      <c r="J34" s="5">
        <f t="shared" si="5"/>
        <v>549.9</v>
      </c>
      <c r="K34" s="5">
        <f t="shared" si="4"/>
        <v>3250.1</v>
      </c>
      <c r="L34" s="8"/>
    </row>
    <row r="35" s="6" customFormat="1" ht="24" customHeight="1" spans="1:12">
      <c r="A35" s="19" t="s">
        <v>61</v>
      </c>
      <c r="B35" s="58"/>
      <c r="C35" s="20"/>
      <c r="D35" s="59">
        <f>SUM(D20:D34)</f>
        <v>40800</v>
      </c>
      <c r="E35" s="59">
        <f t="shared" ref="E35:K35" si="6">SUM(E20:E34)</f>
        <v>69986</v>
      </c>
      <c r="F35" s="59">
        <f t="shared" si="6"/>
        <v>5598.88</v>
      </c>
      <c r="G35" s="59">
        <f t="shared" si="6"/>
        <v>350</v>
      </c>
      <c r="H35" s="59">
        <f t="shared" si="6"/>
        <v>1399.72</v>
      </c>
      <c r="I35" s="59">
        <f t="shared" si="6"/>
        <v>350</v>
      </c>
      <c r="J35" s="59">
        <f t="shared" si="6"/>
        <v>7698.6</v>
      </c>
      <c r="K35" s="59">
        <f t="shared" si="6"/>
        <v>33101.4</v>
      </c>
      <c r="L35" s="5"/>
    </row>
    <row r="36" s="6" customFormat="1" ht="24" customHeight="1" spans="1:12">
      <c r="A36" s="19" t="s">
        <v>62</v>
      </c>
      <c r="B36" s="58"/>
      <c r="C36" s="20"/>
      <c r="D36" s="59">
        <f>D17+D35</f>
        <v>77000</v>
      </c>
      <c r="E36" s="59">
        <f t="shared" ref="E36:K36" si="7">E17+E35</f>
        <v>129974</v>
      </c>
      <c r="F36" s="59">
        <f t="shared" si="7"/>
        <v>10397.92</v>
      </c>
      <c r="G36" s="59">
        <f t="shared" si="7"/>
        <v>650</v>
      </c>
      <c r="H36" s="59">
        <f t="shared" si="7"/>
        <v>2599.48</v>
      </c>
      <c r="I36" s="59">
        <f t="shared" si="7"/>
        <v>650</v>
      </c>
      <c r="J36" s="59">
        <f t="shared" si="7"/>
        <v>14297.4</v>
      </c>
      <c r="K36" s="59">
        <f t="shared" si="7"/>
        <v>62702.6</v>
      </c>
      <c r="L36" s="5"/>
    </row>
  </sheetData>
  <mergeCells count="2">
    <mergeCell ref="A1:L1"/>
    <mergeCell ref="A18:L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13" workbookViewId="0">
      <selection activeCell="D3" sqref="D3"/>
    </sheetView>
  </sheetViews>
  <sheetFormatPr defaultColWidth="8.88888888888889" defaultRowHeight="14.4"/>
  <cols>
    <col min="2" max="2" width="29.4444444444444" customWidth="1"/>
    <col min="3" max="3" width="12.7777777777778" customWidth="1"/>
  </cols>
  <sheetData>
    <row r="1" ht="17.4" spans="1:1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71</v>
      </c>
      <c r="D2" s="2" t="s">
        <v>72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77</v>
      </c>
      <c r="J2" s="2" t="s">
        <v>14</v>
      </c>
    </row>
    <row r="3" spans="1:10">
      <c r="A3" s="3">
        <v>1</v>
      </c>
      <c r="B3" s="4" t="s">
        <v>15</v>
      </c>
      <c r="C3" s="3" t="s">
        <v>16</v>
      </c>
      <c r="D3" s="3">
        <f t="shared" ref="D3:D10" si="0">E3+F3+G3+H3</f>
        <v>2500</v>
      </c>
      <c r="E3" s="5">
        <v>2300</v>
      </c>
      <c r="F3" s="5">
        <v>200</v>
      </c>
      <c r="G3" s="5"/>
      <c r="H3" s="3"/>
      <c r="I3" s="3" t="s">
        <v>78</v>
      </c>
      <c r="J3" s="24"/>
    </row>
    <row r="4" spans="1:10">
      <c r="A4" s="3">
        <v>2</v>
      </c>
      <c r="B4" s="4" t="s">
        <v>17</v>
      </c>
      <c r="C4" s="3" t="s">
        <v>16</v>
      </c>
      <c r="D4" s="3">
        <f>2500</f>
        <v>2500</v>
      </c>
      <c r="E4" s="5">
        <v>2300</v>
      </c>
      <c r="F4" s="5">
        <v>200</v>
      </c>
      <c r="G4" s="5"/>
      <c r="H4" s="3"/>
      <c r="I4" s="3" t="s">
        <v>78</v>
      </c>
      <c r="J4" s="24"/>
    </row>
    <row r="5" spans="1:10">
      <c r="A5" s="3">
        <v>3</v>
      </c>
      <c r="B5" s="4" t="s">
        <v>18</v>
      </c>
      <c r="C5" s="3" t="s">
        <v>19</v>
      </c>
      <c r="D5" s="3">
        <f t="shared" si="0"/>
        <v>2500</v>
      </c>
      <c r="E5" s="5">
        <v>2300</v>
      </c>
      <c r="F5" s="5">
        <v>200</v>
      </c>
      <c r="G5" s="5"/>
      <c r="H5" s="3"/>
      <c r="I5" s="3" t="s">
        <v>78</v>
      </c>
      <c r="J5" s="24"/>
    </row>
    <row r="6" spans="1:10">
      <c r="A6" s="3">
        <v>4</v>
      </c>
      <c r="B6" s="4" t="s">
        <v>20</v>
      </c>
      <c r="C6" s="3" t="s">
        <v>19</v>
      </c>
      <c r="D6" s="3">
        <f t="shared" si="0"/>
        <v>2500</v>
      </c>
      <c r="E6" s="5">
        <v>2300</v>
      </c>
      <c r="F6" s="5">
        <v>200</v>
      </c>
      <c r="G6" s="5"/>
      <c r="H6" s="3"/>
      <c r="I6" s="3" t="s">
        <v>78</v>
      </c>
      <c r="J6" s="24"/>
    </row>
    <row r="7" spans="1:10">
      <c r="A7" s="3">
        <v>5</v>
      </c>
      <c r="B7" s="4" t="s">
        <v>21</v>
      </c>
      <c r="C7" s="3" t="s">
        <v>22</v>
      </c>
      <c r="D7" s="3">
        <f t="shared" si="0"/>
        <v>2700</v>
      </c>
      <c r="E7" s="5">
        <v>2300</v>
      </c>
      <c r="F7" s="5">
        <v>200</v>
      </c>
      <c r="G7" s="5">
        <v>200</v>
      </c>
      <c r="H7" s="3"/>
      <c r="I7" s="3" t="s">
        <v>78</v>
      </c>
      <c r="J7" s="24"/>
    </row>
    <row r="8" spans="1:10">
      <c r="A8" s="3">
        <v>6</v>
      </c>
      <c r="B8" s="4" t="s">
        <v>23</v>
      </c>
      <c r="C8" s="3" t="s">
        <v>22</v>
      </c>
      <c r="D8" s="3">
        <f t="shared" si="0"/>
        <v>2500</v>
      </c>
      <c r="E8" s="5">
        <v>2300</v>
      </c>
      <c r="F8" s="5">
        <v>200</v>
      </c>
      <c r="G8" s="5"/>
      <c r="H8" s="3"/>
      <c r="I8" s="3" t="s">
        <v>78</v>
      </c>
      <c r="J8" s="24"/>
    </row>
    <row r="9" ht="15.6" spans="1:10">
      <c r="A9" s="3">
        <v>7</v>
      </c>
      <c r="B9" s="4" t="s">
        <v>24</v>
      </c>
      <c r="C9" s="3" t="s">
        <v>22</v>
      </c>
      <c r="D9" s="3">
        <f t="shared" si="0"/>
        <v>2500</v>
      </c>
      <c r="E9" s="5">
        <v>2300</v>
      </c>
      <c r="F9" s="5">
        <v>200</v>
      </c>
      <c r="G9" s="5"/>
      <c r="H9" s="3"/>
      <c r="I9" s="3" t="s">
        <v>78</v>
      </c>
      <c r="J9" s="25"/>
    </row>
    <row r="10" ht="15.6" spans="1:10">
      <c r="A10" s="3">
        <v>8</v>
      </c>
      <c r="B10" s="4" t="s">
        <v>25</v>
      </c>
      <c r="C10" s="3" t="s">
        <v>22</v>
      </c>
      <c r="D10" s="3">
        <f t="shared" si="0"/>
        <v>2500</v>
      </c>
      <c r="E10" s="5">
        <v>2300</v>
      </c>
      <c r="F10" s="5">
        <v>200</v>
      </c>
      <c r="G10" s="5"/>
      <c r="H10" s="3"/>
      <c r="I10" s="3" t="s">
        <v>78</v>
      </c>
      <c r="J10" s="25"/>
    </row>
    <row r="11" ht="15.6" spans="1:10">
      <c r="A11" s="3">
        <v>9</v>
      </c>
      <c r="B11" s="4" t="s">
        <v>26</v>
      </c>
      <c r="C11" s="3" t="s">
        <v>27</v>
      </c>
      <c r="D11" s="3">
        <v>2500</v>
      </c>
      <c r="E11" s="5">
        <v>2300</v>
      </c>
      <c r="F11" s="5">
        <v>200</v>
      </c>
      <c r="G11" s="6"/>
      <c r="H11" s="3"/>
      <c r="I11" s="3" t="s">
        <v>78</v>
      </c>
      <c r="J11" s="25"/>
    </row>
    <row r="12" ht="15.6" spans="1:10">
      <c r="A12" s="3">
        <v>10</v>
      </c>
      <c r="B12" s="4" t="s">
        <v>28</v>
      </c>
      <c r="C12" s="3" t="s">
        <v>27</v>
      </c>
      <c r="D12" s="3">
        <f t="shared" ref="D12:D16" si="1">E12+F12+G12+H12</f>
        <v>2500</v>
      </c>
      <c r="E12" s="5">
        <v>2300</v>
      </c>
      <c r="F12" s="5">
        <v>200</v>
      </c>
      <c r="G12" s="5"/>
      <c r="H12" s="3"/>
      <c r="I12" s="3" t="s">
        <v>78</v>
      </c>
      <c r="J12" s="25"/>
    </row>
    <row r="13" spans="1:10">
      <c r="A13" s="7">
        <v>11</v>
      </c>
      <c r="B13" s="7" t="s">
        <v>29</v>
      </c>
      <c r="C13" s="7" t="s">
        <v>30</v>
      </c>
      <c r="D13" s="7">
        <v>3500</v>
      </c>
      <c r="E13" s="8">
        <v>3300</v>
      </c>
      <c r="F13" s="8">
        <v>200</v>
      </c>
      <c r="G13" s="8"/>
      <c r="H13" s="7"/>
      <c r="I13" s="7" t="s">
        <v>78</v>
      </c>
      <c r="J13" s="26"/>
    </row>
    <row r="14" spans="1:10">
      <c r="A14" s="3">
        <v>12</v>
      </c>
      <c r="B14" s="4" t="s">
        <v>31</v>
      </c>
      <c r="C14" s="3" t="s">
        <v>30</v>
      </c>
      <c r="D14" s="3">
        <f>E14+F14</f>
        <v>2500</v>
      </c>
      <c r="E14" s="5">
        <v>2300</v>
      </c>
      <c r="F14" s="5">
        <v>200</v>
      </c>
      <c r="G14" s="5"/>
      <c r="H14" s="3"/>
      <c r="I14" s="3" t="s">
        <v>78</v>
      </c>
      <c r="J14" s="24"/>
    </row>
    <row r="15" ht="15.6" spans="1:10">
      <c r="A15" s="3">
        <v>13</v>
      </c>
      <c r="B15" s="4" t="s">
        <v>32</v>
      </c>
      <c r="C15" s="3" t="s">
        <v>33</v>
      </c>
      <c r="D15" s="3">
        <f t="shared" si="1"/>
        <v>2500</v>
      </c>
      <c r="E15" s="5">
        <v>2300</v>
      </c>
      <c r="F15" s="5">
        <v>200</v>
      </c>
      <c r="G15" s="5"/>
      <c r="H15" s="3"/>
      <c r="I15" s="3" t="s">
        <v>78</v>
      </c>
      <c r="J15" s="25"/>
    </row>
    <row r="16" ht="15.6" spans="1:10">
      <c r="A16" s="3">
        <v>14</v>
      </c>
      <c r="B16" s="4" t="s">
        <v>34</v>
      </c>
      <c r="C16" s="3" t="s">
        <v>33</v>
      </c>
      <c r="D16" s="3">
        <f t="shared" si="1"/>
        <v>2500</v>
      </c>
      <c r="E16" s="5">
        <v>2300</v>
      </c>
      <c r="F16" s="5">
        <v>200</v>
      </c>
      <c r="G16" s="5"/>
      <c r="H16" s="3"/>
      <c r="I16" s="3" t="s">
        <v>78</v>
      </c>
      <c r="J16" s="25"/>
    </row>
    <row r="17" ht="15.6" spans="1:10">
      <c r="A17" s="9" t="s">
        <v>79</v>
      </c>
      <c r="B17" s="10"/>
      <c r="C17" s="11"/>
      <c r="D17" s="3">
        <f>SUM(D3:D16)</f>
        <v>36200</v>
      </c>
      <c r="E17" s="3">
        <f>SUM(E3:E16)</f>
        <v>33200</v>
      </c>
      <c r="F17" s="3">
        <f>SUM(F3:F16)</f>
        <v>2800</v>
      </c>
      <c r="G17" s="3">
        <f>SUM(G3:G16)</f>
        <v>200</v>
      </c>
      <c r="H17" s="12"/>
      <c r="I17" s="27"/>
      <c r="J17" s="28"/>
    </row>
    <row r="18" ht="15.6" spans="1:10">
      <c r="A18" s="13"/>
      <c r="B18" s="13"/>
      <c r="C18" s="13"/>
      <c r="D18" s="14"/>
      <c r="E18" s="15"/>
      <c r="F18" s="15"/>
      <c r="G18" s="15"/>
      <c r="H18" s="15"/>
      <c r="I18" s="29"/>
      <c r="J18" s="30"/>
    </row>
    <row r="19" ht="15.6" spans="1:10">
      <c r="A19" s="13"/>
      <c r="B19" s="13"/>
      <c r="C19" s="13"/>
      <c r="D19" s="14"/>
      <c r="E19" s="15"/>
      <c r="F19" s="15"/>
      <c r="G19" s="15"/>
      <c r="H19" s="15"/>
      <c r="I19" s="29"/>
      <c r="J19" s="30"/>
    </row>
    <row r="20" ht="15.6" spans="1:10">
      <c r="A20" s="13"/>
      <c r="B20" s="13"/>
      <c r="C20" s="13"/>
      <c r="D20" s="14"/>
      <c r="E20" s="15"/>
      <c r="F20" s="15"/>
      <c r="G20" s="15"/>
      <c r="H20" s="15"/>
      <c r="I20" s="29"/>
      <c r="J20" s="30"/>
    </row>
    <row r="21" ht="17.4" spans="1:10">
      <c r="A21" s="1" t="s">
        <v>80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2" t="s">
        <v>1</v>
      </c>
      <c r="B22" s="2" t="s">
        <v>2</v>
      </c>
      <c r="C22" s="2" t="s">
        <v>71</v>
      </c>
      <c r="D22" s="2" t="s">
        <v>72</v>
      </c>
      <c r="E22" s="2" t="s">
        <v>73</v>
      </c>
      <c r="F22" s="2" t="s">
        <v>74</v>
      </c>
      <c r="G22" s="2" t="s">
        <v>75</v>
      </c>
      <c r="H22" s="2" t="s">
        <v>76</v>
      </c>
      <c r="I22" s="2" t="s">
        <v>77</v>
      </c>
      <c r="J22" s="2" t="s">
        <v>14</v>
      </c>
    </row>
    <row r="23" spans="1:10">
      <c r="A23" s="3">
        <v>1</v>
      </c>
      <c r="B23" s="16" t="s">
        <v>37</v>
      </c>
      <c r="C23" s="3" t="s">
        <v>38</v>
      </c>
      <c r="D23" s="3">
        <v>2500</v>
      </c>
      <c r="E23" s="5">
        <v>2200</v>
      </c>
      <c r="F23" s="5">
        <v>300</v>
      </c>
      <c r="G23" s="3"/>
      <c r="H23" s="3"/>
      <c r="I23" s="3" t="s">
        <v>78</v>
      </c>
      <c r="J23" s="24"/>
    </row>
    <row r="24" ht="15.6" spans="1:10">
      <c r="A24" s="3">
        <v>2</v>
      </c>
      <c r="B24" s="4" t="s">
        <v>39</v>
      </c>
      <c r="C24" s="2" t="s">
        <v>38</v>
      </c>
      <c r="D24" s="3">
        <v>2500</v>
      </c>
      <c r="E24" s="5">
        <v>2200</v>
      </c>
      <c r="F24" s="5">
        <v>300</v>
      </c>
      <c r="G24" s="2"/>
      <c r="H24" s="2"/>
      <c r="I24" s="3" t="s">
        <v>78</v>
      </c>
      <c r="J24" s="25"/>
    </row>
    <row r="25" spans="1:10">
      <c r="A25" s="3">
        <v>3</v>
      </c>
      <c r="B25" s="16" t="s">
        <v>40</v>
      </c>
      <c r="C25" s="3" t="s">
        <v>41</v>
      </c>
      <c r="D25" s="3">
        <v>2500</v>
      </c>
      <c r="E25" s="5">
        <v>2200</v>
      </c>
      <c r="F25" s="5">
        <v>300</v>
      </c>
      <c r="G25" s="3"/>
      <c r="H25" s="3"/>
      <c r="I25" s="3" t="s">
        <v>78</v>
      </c>
      <c r="J25" s="24"/>
    </row>
    <row r="26" ht="15.6" spans="1:10">
      <c r="A26" s="3">
        <v>4</v>
      </c>
      <c r="B26" s="16" t="s">
        <v>42</v>
      </c>
      <c r="C26" s="3" t="s">
        <v>41</v>
      </c>
      <c r="D26" s="3">
        <v>2500</v>
      </c>
      <c r="E26" s="5">
        <v>2200</v>
      </c>
      <c r="F26" s="5">
        <v>300</v>
      </c>
      <c r="G26" s="3"/>
      <c r="H26" s="3"/>
      <c r="I26" s="3" t="s">
        <v>78</v>
      </c>
      <c r="J26" s="25"/>
    </row>
    <row r="27" ht="15.6" spans="1:10">
      <c r="A27" s="3">
        <v>5</v>
      </c>
      <c r="B27" s="4" t="s">
        <v>43</v>
      </c>
      <c r="C27" s="3" t="s">
        <v>44</v>
      </c>
      <c r="D27" s="3">
        <v>2500</v>
      </c>
      <c r="E27" s="5">
        <v>2200</v>
      </c>
      <c r="F27" s="5">
        <v>300</v>
      </c>
      <c r="G27" s="5"/>
      <c r="H27" s="3"/>
      <c r="I27" s="3" t="s">
        <v>78</v>
      </c>
      <c r="J27" s="25"/>
    </row>
    <row r="28" ht="15.6" spans="1:10">
      <c r="A28" s="3">
        <v>6</v>
      </c>
      <c r="B28" s="16" t="s">
        <v>45</v>
      </c>
      <c r="C28" s="2" t="s">
        <v>46</v>
      </c>
      <c r="D28" s="3">
        <v>2500</v>
      </c>
      <c r="E28" s="5">
        <v>2200</v>
      </c>
      <c r="F28" s="5">
        <v>300</v>
      </c>
      <c r="G28" s="2"/>
      <c r="H28" s="3"/>
      <c r="I28" s="3" t="s">
        <v>78</v>
      </c>
      <c r="J28" s="25"/>
    </row>
    <row r="29" ht="15.6" spans="1:10">
      <c r="A29" s="3">
        <v>7</v>
      </c>
      <c r="B29" s="4" t="s">
        <v>47</v>
      </c>
      <c r="C29" s="2" t="s">
        <v>46</v>
      </c>
      <c r="D29" s="3">
        <v>2500</v>
      </c>
      <c r="E29" s="5">
        <v>2200</v>
      </c>
      <c r="F29" s="5">
        <v>300</v>
      </c>
      <c r="G29" s="2"/>
      <c r="H29" s="3"/>
      <c r="I29" s="3" t="s">
        <v>78</v>
      </c>
      <c r="J29" s="25"/>
    </row>
    <row r="30" ht="15.6" spans="1:10">
      <c r="A30" s="7">
        <v>8</v>
      </c>
      <c r="B30" s="17" t="s">
        <v>48</v>
      </c>
      <c r="C30" s="7" t="s">
        <v>46</v>
      </c>
      <c r="D30" s="7">
        <v>2500</v>
      </c>
      <c r="E30" s="8">
        <v>2200</v>
      </c>
      <c r="F30" s="8">
        <v>300</v>
      </c>
      <c r="G30" s="7"/>
      <c r="H30" s="7"/>
      <c r="I30" s="7" t="s">
        <v>78</v>
      </c>
      <c r="J30" s="31"/>
    </row>
    <row r="31" ht="15.6" spans="1:10">
      <c r="A31" s="3">
        <v>9</v>
      </c>
      <c r="B31" s="16" t="s">
        <v>49</v>
      </c>
      <c r="C31" s="2" t="s">
        <v>50</v>
      </c>
      <c r="D31" s="3">
        <v>2500</v>
      </c>
      <c r="E31" s="5">
        <v>2200</v>
      </c>
      <c r="F31" s="5">
        <v>300</v>
      </c>
      <c r="G31" s="2"/>
      <c r="H31" s="3"/>
      <c r="I31" s="3" t="s">
        <v>78</v>
      </c>
      <c r="J31" s="25"/>
    </row>
    <row r="32" ht="15.6" spans="1:10">
      <c r="A32" s="3">
        <v>10</v>
      </c>
      <c r="B32" s="4" t="s">
        <v>51</v>
      </c>
      <c r="C32" s="2" t="s">
        <v>52</v>
      </c>
      <c r="D32" s="3">
        <v>2700</v>
      </c>
      <c r="E32" s="5">
        <v>2400</v>
      </c>
      <c r="F32" s="5">
        <v>300</v>
      </c>
      <c r="G32" s="2"/>
      <c r="H32" s="2"/>
      <c r="I32" s="3" t="s">
        <v>78</v>
      </c>
      <c r="J32" s="25"/>
    </row>
    <row r="33" ht="15.6" spans="1:10">
      <c r="A33" s="3">
        <v>11</v>
      </c>
      <c r="B33" s="4" t="s">
        <v>53</v>
      </c>
      <c r="C33" s="2" t="s">
        <v>54</v>
      </c>
      <c r="D33" s="3">
        <v>2500</v>
      </c>
      <c r="E33" s="5">
        <v>2200</v>
      </c>
      <c r="F33" s="5">
        <v>300</v>
      </c>
      <c r="G33" s="3"/>
      <c r="H33" s="3"/>
      <c r="I33" s="3" t="s">
        <v>78</v>
      </c>
      <c r="J33" s="25"/>
    </row>
    <row r="34" ht="15.6" spans="1:10">
      <c r="A34" s="3">
        <v>12</v>
      </c>
      <c r="B34" s="4" t="s">
        <v>55</v>
      </c>
      <c r="C34" s="2" t="s">
        <v>56</v>
      </c>
      <c r="D34" s="3">
        <v>3100</v>
      </c>
      <c r="E34" s="18">
        <v>2800</v>
      </c>
      <c r="F34" s="5">
        <v>300</v>
      </c>
      <c r="G34" s="2"/>
      <c r="H34" s="2"/>
      <c r="I34" s="3" t="s">
        <v>78</v>
      </c>
      <c r="J34" s="25"/>
    </row>
    <row r="35" spans="1:10">
      <c r="A35" s="3">
        <v>13</v>
      </c>
      <c r="B35" s="4" t="s">
        <v>57</v>
      </c>
      <c r="C35" s="2" t="s">
        <v>56</v>
      </c>
      <c r="D35" s="3">
        <v>3100</v>
      </c>
      <c r="E35" s="5">
        <v>2800</v>
      </c>
      <c r="F35" s="5">
        <v>300</v>
      </c>
      <c r="G35" s="2"/>
      <c r="H35" s="3"/>
      <c r="I35" s="3" t="s">
        <v>78</v>
      </c>
      <c r="J35" s="24"/>
    </row>
    <row r="36" ht="15.6" spans="1:10">
      <c r="A36" s="3">
        <v>14</v>
      </c>
      <c r="B36" s="4" t="s">
        <v>58</v>
      </c>
      <c r="C36" s="2" t="s">
        <v>59</v>
      </c>
      <c r="D36" s="3">
        <v>3100</v>
      </c>
      <c r="E36" s="18">
        <v>2800</v>
      </c>
      <c r="F36" s="5">
        <v>300</v>
      </c>
      <c r="G36" s="2"/>
      <c r="H36" s="2"/>
      <c r="I36" s="3" t="s">
        <v>78</v>
      </c>
      <c r="J36" s="25"/>
    </row>
    <row r="37" spans="1:10">
      <c r="A37" s="7">
        <v>15</v>
      </c>
      <c r="B37" s="17" t="s">
        <v>60</v>
      </c>
      <c r="C37" s="7" t="s">
        <v>59</v>
      </c>
      <c r="D37" s="7">
        <v>3800</v>
      </c>
      <c r="E37" s="8">
        <v>3300</v>
      </c>
      <c r="F37" s="8">
        <v>300</v>
      </c>
      <c r="G37" s="7">
        <v>200</v>
      </c>
      <c r="H37" s="7"/>
      <c r="I37" s="7" t="s">
        <v>78</v>
      </c>
      <c r="J37" s="32"/>
    </row>
    <row r="38" spans="1:10">
      <c r="A38" s="19" t="s">
        <v>79</v>
      </c>
      <c r="B38" s="20"/>
      <c r="C38" s="2"/>
      <c r="D38" s="2">
        <f>SUM(D23:D37)</f>
        <v>40800</v>
      </c>
      <c r="E38" s="2">
        <f>SUM(E23:E37)</f>
        <v>36100</v>
      </c>
      <c r="F38" s="2">
        <f>SUM(F23:F37)</f>
        <v>4500</v>
      </c>
      <c r="G38" s="2">
        <f>SUM(G23:G37)</f>
        <v>200</v>
      </c>
      <c r="H38" s="2"/>
      <c r="I38" s="2"/>
      <c r="J38" s="33"/>
    </row>
    <row r="39" spans="1:10">
      <c r="A39" s="21" t="s">
        <v>81</v>
      </c>
      <c r="B39" s="21"/>
      <c r="C39" s="22"/>
      <c r="D39" s="21">
        <f>D38+D17</f>
        <v>77000</v>
      </c>
      <c r="E39" s="21">
        <f>E38+E17</f>
        <v>69300</v>
      </c>
      <c r="F39" s="21">
        <f>F38+F17</f>
        <v>7300</v>
      </c>
      <c r="G39" s="21">
        <f>G38+G17</f>
        <v>400</v>
      </c>
      <c r="H39" s="23"/>
      <c r="I39" s="22"/>
      <c r="J39" s="22"/>
    </row>
  </sheetData>
  <mergeCells count="5">
    <mergeCell ref="A1:J1"/>
    <mergeCell ref="A17:C17"/>
    <mergeCell ref="A21:J21"/>
    <mergeCell ref="A38:B38"/>
    <mergeCell ref="A39:B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2025年2月工资结算表</vt:lpstr>
      <vt:lpstr>2025年2月工资发放表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Devotion</cp:lastModifiedBy>
  <dcterms:created xsi:type="dcterms:W3CDTF">2025-03-03T02:27:00Z</dcterms:created>
  <dcterms:modified xsi:type="dcterms:W3CDTF">2025-03-03T09:04:44Z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FC2284D4C700483DB02DA0F24FAA4123_13</vt:lpwstr>
  </property>
  <property fmtid="{D5CDD505-2E9C-101B-9397-08002B2CF9AE}" pid="3" name="KSOProductBuildVer">
    <vt:lpwstr>2052-12.1.0.19770</vt:lpwstr>
  </property>
</Properties>
</file>