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085" activeTab="3"/>
  </bookViews>
  <sheets>
    <sheet name="2024.11" sheetId="1" r:id="rId1"/>
    <sheet name="2024.12" sheetId="3" r:id="rId2"/>
    <sheet name="2025.01" sheetId="5" r:id="rId3"/>
    <sheet name="2025.02" sheetId="6" r:id="rId4"/>
  </sheets>
  <externalReferences>
    <externalReference r:id="rId5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<sst xmlns="http://schemas.openxmlformats.org/spreadsheetml/2006/main" count="457" uniqueCount="99">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</sst>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9" activePane="bottomLeft" state="frozen"/>
      <selection/>
      <selection pane="bottomLeft" activeCell="E31" sqref="E31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19" customHeight="1" spans="1:19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1" ht="43" customHeight="1" spans="1:19">
      <c r="A3" s="10" t="s">
        <v>2</v>
      </c>
      <c r="B3" s="11" t="s">
        <v>3</v>
      </c>
      <c r="C3" s="11" t="s">
        <v>4</v>
      </c>
      <c r="D3" s="12" t="s">
        <v>5</v>
      </c>
      <c r="E3" s="42" t="s">
        <v>6</v>
      </c>
      <c r="F3" s="12" t="s">
        <v>7</v>
      </c>
      <c r="G3" s="12" t="s">
        <v>8</v>
      </c>
      <c r="H3" s="13" t="s">
        <v>9</v>
      </c>
      <c r="I3" s="14"/>
      <c r="J3" s="13" t="s">
        <v>10</v>
      </c>
      <c r="K3" s="13" t="s">
        <v>11</v>
      </c>
      <c r="L3" s="13"/>
      <c r="M3" s="14" t="s">
        <v>12</v>
      </c>
      <c r="N3" s="14"/>
      <c r="O3" s="14" t="s">
        <v>13</v>
      </c>
      <c r="P3" s="14"/>
      <c r="Q3" s="13" t="s">
        <v>14</v>
      </c>
      <c r="R3" s="13"/>
      <c r="S3" s="14" t="s">
        <v>15</v>
      </c>
    </row>
    <row r="4" s="1" customFormat="1" ht="24" spans="1:19">
      <c r="A4" s="15"/>
      <c r="B4" s="16"/>
      <c r="C4" s="16"/>
      <c r="D4" s="17"/>
      <c r="E4" s="43"/>
      <c r="F4" s="17"/>
      <c r="G4" s="17"/>
      <c r="H4" s="18" t="s">
        <v>16</v>
      </c>
      <c r="I4" s="19" t="s">
        <v>17</v>
      </c>
      <c r="J4" s="18" t="s">
        <v>18</v>
      </c>
      <c r="K4" s="18" t="s">
        <v>19</v>
      </c>
      <c r="L4" s="19" t="s">
        <v>20</v>
      </c>
      <c r="M4" s="18" t="s">
        <v>21</v>
      </c>
      <c r="N4" s="19" t="s">
        <v>22</v>
      </c>
      <c r="O4" s="18" t="s">
        <v>23</v>
      </c>
      <c r="P4" s="19" t="s">
        <v>24</v>
      </c>
      <c r="Q4" s="34" t="s">
        <v>25</v>
      </c>
      <c r="R4" s="34" t="s">
        <v>26</v>
      </c>
      <c r="S4" s="14"/>
    </row>
    <row r="5" ht="20" customHeight="1" spans="1:19">
      <c r="A5" s="20">
        <v>1</v>
      </c>
      <c r="B5" s="20" t="s">
        <v>27</v>
      </c>
      <c r="C5" s="20" t="s">
        <v>28</v>
      </c>
      <c r="D5" s="21" t="s">
        <v>29</v>
      </c>
      <c r="E5" s="21" t="s">
        <v>29</v>
      </c>
      <c r="F5" s="21" t="s">
        <v>29</v>
      </c>
      <c r="G5" s="21" t="s">
        <v>29</v>
      </c>
      <c r="H5" s="21">
        <v>799.84</v>
      </c>
      <c r="I5" s="21">
        <v>399.92</v>
      </c>
      <c r="J5" s="21">
        <v>20</v>
      </c>
      <c r="K5" s="21">
        <v>25</v>
      </c>
      <c r="L5" s="21">
        <v>25</v>
      </c>
      <c r="M5" s="21">
        <v>499.9</v>
      </c>
      <c r="N5" s="21">
        <v>99.98</v>
      </c>
      <c r="O5" s="21">
        <v>12.5</v>
      </c>
      <c r="P5" s="40">
        <v>12.5</v>
      </c>
      <c r="Q5" s="21">
        <f>H5+K5+J5+M5+O5</f>
        <v>1357.24</v>
      </c>
      <c r="R5" s="21">
        <f>I5+L5+N5+P5</f>
        <v>537.4</v>
      </c>
      <c r="S5" s="20">
        <f>Q5+R5</f>
        <v>1894.64</v>
      </c>
    </row>
    <row r="6" ht="20" customHeight="1" spans="1:19">
      <c r="A6" s="20">
        <v>2</v>
      </c>
      <c r="B6" s="20" t="s">
        <v>30</v>
      </c>
      <c r="C6" s="20" t="s">
        <v>31</v>
      </c>
      <c r="D6" s="21" t="s">
        <v>29</v>
      </c>
      <c r="E6" s="21" t="s">
        <v>29</v>
      </c>
      <c r="F6" s="21" t="s">
        <v>29</v>
      </c>
      <c r="G6" s="21" t="s">
        <v>29</v>
      </c>
      <c r="H6" s="21">
        <v>799.84</v>
      </c>
      <c r="I6" s="21">
        <v>399.92</v>
      </c>
      <c r="J6" s="21">
        <v>20</v>
      </c>
      <c r="K6" s="21">
        <v>25</v>
      </c>
      <c r="L6" s="21">
        <v>25</v>
      </c>
      <c r="M6" s="21">
        <v>499.9</v>
      </c>
      <c r="N6" s="21">
        <v>99.98</v>
      </c>
      <c r="O6" s="21">
        <v>12.5</v>
      </c>
      <c r="P6" s="40">
        <v>12.5</v>
      </c>
      <c r="Q6" s="21">
        <f t="shared" ref="Q6:Q26" si="0">H6+K6+J6+M6+O6</f>
        <v>1357.24</v>
      </c>
      <c r="R6" s="21">
        <f t="shared" ref="R6:R26" si="1">I6+L6+N6+P6</f>
        <v>537.4</v>
      </c>
      <c r="S6" s="20">
        <f t="shared" ref="S6:S26" si="2">Q6+R6</f>
        <v>1894.64</v>
      </c>
    </row>
    <row r="7" ht="20" customHeight="1" spans="1:19">
      <c r="A7" s="20">
        <v>3</v>
      </c>
      <c r="B7" s="20" t="s">
        <v>32</v>
      </c>
      <c r="C7" s="20" t="s">
        <v>33</v>
      </c>
      <c r="D7" s="21" t="s">
        <v>29</v>
      </c>
      <c r="E7" s="21" t="s">
        <v>29</v>
      </c>
      <c r="F7" s="21" t="s">
        <v>29</v>
      </c>
      <c r="G7" s="21" t="s">
        <v>29</v>
      </c>
      <c r="H7" s="21">
        <v>799.84</v>
      </c>
      <c r="I7" s="21">
        <v>399.92</v>
      </c>
      <c r="J7" s="21">
        <v>20</v>
      </c>
      <c r="K7" s="21">
        <v>25</v>
      </c>
      <c r="L7" s="21">
        <v>25</v>
      </c>
      <c r="M7" s="21">
        <v>499.9</v>
      </c>
      <c r="N7" s="21">
        <v>99.98</v>
      </c>
      <c r="O7" s="21">
        <v>12.5</v>
      </c>
      <c r="P7" s="40">
        <v>12.5</v>
      </c>
      <c r="Q7" s="21">
        <f t="shared" si="0"/>
        <v>1357.24</v>
      </c>
      <c r="R7" s="21">
        <f t="shared" si="1"/>
        <v>537.4</v>
      </c>
      <c r="S7" s="20">
        <f t="shared" si="2"/>
        <v>1894.64</v>
      </c>
    </row>
    <row r="8" ht="20" customHeight="1" spans="1:19">
      <c r="A8" s="20">
        <v>4</v>
      </c>
      <c r="B8" s="20" t="s">
        <v>34</v>
      </c>
      <c r="C8" s="20" t="s">
        <v>35</v>
      </c>
      <c r="D8" s="21" t="s">
        <v>29</v>
      </c>
      <c r="E8" s="21" t="s">
        <v>29</v>
      </c>
      <c r="F8" s="21" t="s">
        <v>29</v>
      </c>
      <c r="G8" s="21" t="s">
        <v>29</v>
      </c>
      <c r="H8" s="21">
        <v>799.84</v>
      </c>
      <c r="I8" s="21">
        <v>399.92</v>
      </c>
      <c r="J8" s="21">
        <v>20</v>
      </c>
      <c r="K8" s="21">
        <v>25</v>
      </c>
      <c r="L8" s="21">
        <v>25</v>
      </c>
      <c r="M8" s="21">
        <v>499.9</v>
      </c>
      <c r="N8" s="21">
        <v>99.98</v>
      </c>
      <c r="O8" s="21">
        <v>12.5</v>
      </c>
      <c r="P8" s="40">
        <v>12.5</v>
      </c>
      <c r="Q8" s="21">
        <f t="shared" si="0"/>
        <v>1357.24</v>
      </c>
      <c r="R8" s="21">
        <f t="shared" si="1"/>
        <v>537.4</v>
      </c>
      <c r="S8" s="20">
        <f t="shared" si="2"/>
        <v>1894.64</v>
      </c>
    </row>
    <row r="9" ht="20" customHeight="1" spans="1:19">
      <c r="A9" s="20">
        <v>5</v>
      </c>
      <c r="B9" s="20" t="s">
        <v>36</v>
      </c>
      <c r="C9" s="20" t="s">
        <v>37</v>
      </c>
      <c r="D9" s="21" t="s">
        <v>29</v>
      </c>
      <c r="E9" s="21" t="s">
        <v>29</v>
      </c>
      <c r="F9" s="21" t="s">
        <v>29</v>
      </c>
      <c r="G9" s="21" t="s">
        <v>29</v>
      </c>
      <c r="H9" s="21">
        <v>799.84</v>
      </c>
      <c r="I9" s="21">
        <v>399.92</v>
      </c>
      <c r="J9" s="21">
        <v>20</v>
      </c>
      <c r="K9" s="21">
        <v>25</v>
      </c>
      <c r="L9" s="21">
        <v>25</v>
      </c>
      <c r="M9" s="21">
        <v>499.9</v>
      </c>
      <c r="N9" s="21">
        <v>99.98</v>
      </c>
      <c r="O9" s="21">
        <v>12.5</v>
      </c>
      <c r="P9" s="40">
        <v>12.5</v>
      </c>
      <c r="Q9" s="21">
        <f t="shared" si="0"/>
        <v>1357.24</v>
      </c>
      <c r="R9" s="21">
        <f t="shared" si="1"/>
        <v>537.4</v>
      </c>
      <c r="S9" s="20">
        <f t="shared" si="2"/>
        <v>1894.64</v>
      </c>
    </row>
    <row r="10" ht="20" customHeight="1" spans="1:19">
      <c r="A10" s="20">
        <v>6</v>
      </c>
      <c r="B10" s="20" t="s">
        <v>38</v>
      </c>
      <c r="C10" s="20" t="s">
        <v>39</v>
      </c>
      <c r="D10" s="21" t="s">
        <v>29</v>
      </c>
      <c r="E10" s="21" t="s">
        <v>29</v>
      </c>
      <c r="F10" s="21" t="s">
        <v>29</v>
      </c>
      <c r="G10" s="21" t="s">
        <v>29</v>
      </c>
      <c r="H10" s="21">
        <v>799.84</v>
      </c>
      <c r="I10" s="21">
        <v>399.92</v>
      </c>
      <c r="J10" s="21">
        <v>20</v>
      </c>
      <c r="K10" s="21">
        <v>25</v>
      </c>
      <c r="L10" s="21">
        <v>25</v>
      </c>
      <c r="M10" s="21">
        <v>499.9</v>
      </c>
      <c r="N10" s="21">
        <v>99.98</v>
      </c>
      <c r="O10" s="21">
        <v>12.5</v>
      </c>
      <c r="P10" s="40">
        <v>12.5</v>
      </c>
      <c r="Q10" s="21">
        <f t="shared" si="0"/>
        <v>1357.24</v>
      </c>
      <c r="R10" s="21">
        <f t="shared" si="1"/>
        <v>537.4</v>
      </c>
      <c r="S10" s="20">
        <f t="shared" si="2"/>
        <v>1894.64</v>
      </c>
    </row>
    <row r="11" ht="20" customHeight="1" spans="1:19">
      <c r="A11" s="20">
        <v>7</v>
      </c>
      <c r="B11" s="20" t="s">
        <v>40</v>
      </c>
      <c r="C11" s="20" t="s">
        <v>41</v>
      </c>
      <c r="D11" s="21" t="s">
        <v>29</v>
      </c>
      <c r="E11" s="21" t="s">
        <v>29</v>
      </c>
      <c r="F11" s="21" t="s">
        <v>29</v>
      </c>
      <c r="G11" s="21">
        <v>0</v>
      </c>
      <c r="H11" s="21">
        <v>799.84</v>
      </c>
      <c r="I11" s="21">
        <v>399.92</v>
      </c>
      <c r="J11" s="21">
        <v>20</v>
      </c>
      <c r="K11" s="21">
        <v>25</v>
      </c>
      <c r="L11" s="21">
        <v>25</v>
      </c>
      <c r="M11" s="21">
        <v>0</v>
      </c>
      <c r="N11" s="21">
        <v>0</v>
      </c>
      <c r="O11" s="21">
        <v>0</v>
      </c>
      <c r="P11" s="40">
        <v>0</v>
      </c>
      <c r="Q11" s="21">
        <f t="shared" si="0"/>
        <v>844.84</v>
      </c>
      <c r="R11" s="21">
        <f t="shared" si="1"/>
        <v>424.92</v>
      </c>
      <c r="S11" s="20">
        <f t="shared" si="2"/>
        <v>1269.76</v>
      </c>
    </row>
    <row r="12" ht="20" customHeight="1" spans="1:19">
      <c r="A12" s="20">
        <v>8</v>
      </c>
      <c r="B12" s="20" t="s">
        <v>42</v>
      </c>
      <c r="C12" s="20" t="s">
        <v>43</v>
      </c>
      <c r="D12" s="21" t="s">
        <v>29</v>
      </c>
      <c r="E12" s="21" t="s">
        <v>29</v>
      </c>
      <c r="F12" s="21" t="s">
        <v>29</v>
      </c>
      <c r="G12" s="21" t="s">
        <v>29</v>
      </c>
      <c r="H12" s="21">
        <v>799.84</v>
      </c>
      <c r="I12" s="21">
        <v>399.92</v>
      </c>
      <c r="J12" s="21">
        <v>20</v>
      </c>
      <c r="K12" s="21">
        <v>25</v>
      </c>
      <c r="L12" s="21">
        <v>25</v>
      </c>
      <c r="M12" s="21">
        <v>499.9</v>
      </c>
      <c r="N12" s="21">
        <v>99.98</v>
      </c>
      <c r="O12" s="21">
        <v>12.5</v>
      </c>
      <c r="P12" s="40">
        <v>12.5</v>
      </c>
      <c r="Q12" s="21">
        <f t="shared" si="0"/>
        <v>1357.24</v>
      </c>
      <c r="R12" s="21">
        <f t="shared" si="1"/>
        <v>537.4</v>
      </c>
      <c r="S12" s="20">
        <f t="shared" si="2"/>
        <v>1894.64</v>
      </c>
    </row>
    <row r="13" ht="20" customHeight="1" spans="1:19">
      <c r="A13" s="20">
        <v>9</v>
      </c>
      <c r="B13" s="20" t="s">
        <v>44</v>
      </c>
      <c r="C13" s="20" t="s">
        <v>45</v>
      </c>
      <c r="D13" s="21" t="s">
        <v>29</v>
      </c>
      <c r="E13" s="21" t="s">
        <v>29</v>
      </c>
      <c r="F13" s="21" t="s">
        <v>29</v>
      </c>
      <c r="G13" s="21" t="s">
        <v>29</v>
      </c>
      <c r="H13" s="21">
        <v>799.84</v>
      </c>
      <c r="I13" s="21">
        <v>399.92</v>
      </c>
      <c r="J13" s="21">
        <v>20</v>
      </c>
      <c r="K13" s="21">
        <v>25</v>
      </c>
      <c r="L13" s="21">
        <v>25</v>
      </c>
      <c r="M13" s="21">
        <v>499.9</v>
      </c>
      <c r="N13" s="21">
        <v>99.98</v>
      </c>
      <c r="O13" s="21">
        <v>12.5</v>
      </c>
      <c r="P13" s="40">
        <v>12.5</v>
      </c>
      <c r="Q13" s="21">
        <f t="shared" si="0"/>
        <v>1357.24</v>
      </c>
      <c r="R13" s="21">
        <f t="shared" si="1"/>
        <v>537.4</v>
      </c>
      <c r="S13" s="20">
        <f t="shared" si="2"/>
        <v>1894.64</v>
      </c>
    </row>
    <row r="14" ht="20" customHeight="1" spans="1:19">
      <c r="A14" s="20">
        <v>10</v>
      </c>
      <c r="B14" s="20" t="s">
        <v>46</v>
      </c>
      <c r="C14" s="20" t="s">
        <v>47</v>
      </c>
      <c r="D14" s="21" t="s">
        <v>29</v>
      </c>
      <c r="E14" s="21" t="s">
        <v>29</v>
      </c>
      <c r="F14" s="21" t="s">
        <v>29</v>
      </c>
      <c r="G14" s="21" t="s">
        <v>29</v>
      </c>
      <c r="H14" s="21">
        <v>799.84</v>
      </c>
      <c r="I14" s="21">
        <v>399.92</v>
      </c>
      <c r="J14" s="21">
        <v>20</v>
      </c>
      <c r="K14" s="21">
        <v>25</v>
      </c>
      <c r="L14" s="21">
        <v>25</v>
      </c>
      <c r="M14" s="21">
        <v>499.9</v>
      </c>
      <c r="N14" s="21">
        <v>99.98</v>
      </c>
      <c r="O14" s="21">
        <v>12.5</v>
      </c>
      <c r="P14" s="40">
        <v>12.5</v>
      </c>
      <c r="Q14" s="21">
        <f t="shared" si="0"/>
        <v>1357.24</v>
      </c>
      <c r="R14" s="21">
        <f t="shared" si="1"/>
        <v>537.4</v>
      </c>
      <c r="S14" s="20">
        <f t="shared" si="2"/>
        <v>1894.64</v>
      </c>
    </row>
    <row r="15" ht="20" customHeight="1" spans="1:19">
      <c r="A15" s="20">
        <v>11</v>
      </c>
      <c r="B15" s="20" t="s">
        <v>48</v>
      </c>
      <c r="C15" s="20" t="s">
        <v>49</v>
      </c>
      <c r="D15" s="21" t="s">
        <v>29</v>
      </c>
      <c r="E15" s="21" t="s">
        <v>29</v>
      </c>
      <c r="F15" s="21" t="s">
        <v>29</v>
      </c>
      <c r="G15" s="21" t="s">
        <v>29</v>
      </c>
      <c r="H15" s="21">
        <v>799.84</v>
      </c>
      <c r="I15" s="21">
        <v>399.92</v>
      </c>
      <c r="J15" s="21">
        <v>20</v>
      </c>
      <c r="K15" s="21">
        <v>25</v>
      </c>
      <c r="L15" s="21">
        <v>25</v>
      </c>
      <c r="M15" s="21">
        <v>499.9</v>
      </c>
      <c r="N15" s="21">
        <v>99.98</v>
      </c>
      <c r="O15" s="21">
        <v>12.5</v>
      </c>
      <c r="P15" s="40">
        <v>12.5</v>
      </c>
      <c r="Q15" s="21">
        <f t="shared" si="0"/>
        <v>1357.24</v>
      </c>
      <c r="R15" s="21">
        <f t="shared" si="1"/>
        <v>537.4</v>
      </c>
      <c r="S15" s="20">
        <f t="shared" si="2"/>
        <v>1894.64</v>
      </c>
    </row>
    <row r="16" ht="20" customHeight="1" spans="1:19">
      <c r="A16" s="20">
        <v>12</v>
      </c>
      <c r="B16" s="20" t="s">
        <v>50</v>
      </c>
      <c r="C16" s="20" t="s">
        <v>51</v>
      </c>
      <c r="D16" s="21" t="s">
        <v>29</v>
      </c>
      <c r="E16" s="21" t="s">
        <v>29</v>
      </c>
      <c r="F16" s="21" t="s">
        <v>29</v>
      </c>
      <c r="G16" s="21" t="s">
        <v>29</v>
      </c>
      <c r="H16" s="21">
        <v>799.84</v>
      </c>
      <c r="I16" s="21">
        <v>399.92</v>
      </c>
      <c r="J16" s="21">
        <v>20</v>
      </c>
      <c r="K16" s="21">
        <v>25</v>
      </c>
      <c r="L16" s="21">
        <v>25</v>
      </c>
      <c r="M16" s="21">
        <v>499.9</v>
      </c>
      <c r="N16" s="21">
        <v>99.98</v>
      </c>
      <c r="O16" s="21">
        <v>12.5</v>
      </c>
      <c r="P16" s="40">
        <v>12.5</v>
      </c>
      <c r="Q16" s="21">
        <f t="shared" si="0"/>
        <v>1357.24</v>
      </c>
      <c r="R16" s="21">
        <f t="shared" si="1"/>
        <v>537.4</v>
      </c>
      <c r="S16" s="20">
        <f t="shared" si="2"/>
        <v>1894.64</v>
      </c>
    </row>
    <row r="17" ht="20" customHeight="1" spans="1:19">
      <c r="A17" s="20">
        <v>13</v>
      </c>
      <c r="B17" s="20" t="s">
        <v>52</v>
      </c>
      <c r="C17" s="20" t="s">
        <v>53</v>
      </c>
      <c r="D17" s="21" t="s">
        <v>29</v>
      </c>
      <c r="E17" s="21" t="s">
        <v>29</v>
      </c>
      <c r="F17" s="21" t="s">
        <v>29</v>
      </c>
      <c r="G17" s="21" t="s">
        <v>29</v>
      </c>
      <c r="H17" s="21">
        <v>799.84</v>
      </c>
      <c r="I17" s="21">
        <v>399.92</v>
      </c>
      <c r="J17" s="21">
        <v>20</v>
      </c>
      <c r="K17" s="21">
        <v>25</v>
      </c>
      <c r="L17" s="21">
        <v>25</v>
      </c>
      <c r="M17" s="21">
        <v>499.9</v>
      </c>
      <c r="N17" s="21">
        <v>99.98</v>
      </c>
      <c r="O17" s="21">
        <v>12.5</v>
      </c>
      <c r="P17" s="40">
        <v>12.5</v>
      </c>
      <c r="Q17" s="21">
        <f t="shared" si="0"/>
        <v>1357.24</v>
      </c>
      <c r="R17" s="21">
        <f t="shared" si="1"/>
        <v>537.4</v>
      </c>
      <c r="S17" s="20">
        <f t="shared" si="2"/>
        <v>1894.64</v>
      </c>
    </row>
    <row r="18" ht="20" customHeight="1" spans="1:19">
      <c r="A18" s="20">
        <v>14</v>
      </c>
      <c r="B18" s="20" t="s">
        <v>54</v>
      </c>
      <c r="C18" s="20" t="s">
        <v>55</v>
      </c>
      <c r="D18" s="21" t="s">
        <v>29</v>
      </c>
      <c r="E18" s="21" t="s">
        <v>29</v>
      </c>
      <c r="F18" s="21" t="s">
        <v>29</v>
      </c>
      <c r="G18" s="21" t="s">
        <v>29</v>
      </c>
      <c r="H18" s="21">
        <v>799.84</v>
      </c>
      <c r="I18" s="21">
        <v>399.92</v>
      </c>
      <c r="J18" s="21">
        <v>20</v>
      </c>
      <c r="K18" s="21">
        <v>25</v>
      </c>
      <c r="L18" s="21">
        <v>25</v>
      </c>
      <c r="M18" s="21">
        <v>499.9</v>
      </c>
      <c r="N18" s="21">
        <v>99.98</v>
      </c>
      <c r="O18" s="21">
        <v>12.5</v>
      </c>
      <c r="P18" s="40">
        <v>12.5</v>
      </c>
      <c r="Q18" s="21">
        <f t="shared" si="0"/>
        <v>1357.24</v>
      </c>
      <c r="R18" s="21">
        <f t="shared" si="1"/>
        <v>537.4</v>
      </c>
      <c r="S18" s="20">
        <f t="shared" si="2"/>
        <v>1894.64</v>
      </c>
    </row>
    <row r="19" ht="20" customHeight="1" spans="1:19">
      <c r="A19" s="20">
        <v>15</v>
      </c>
      <c r="B19" s="20" t="s">
        <v>56</v>
      </c>
      <c r="C19" s="20" t="s">
        <v>57</v>
      </c>
      <c r="D19" s="21" t="s">
        <v>29</v>
      </c>
      <c r="E19" s="21" t="s">
        <v>29</v>
      </c>
      <c r="F19" s="21" t="s">
        <v>29</v>
      </c>
      <c r="G19" s="21" t="s">
        <v>29</v>
      </c>
      <c r="H19" s="21">
        <v>799.84</v>
      </c>
      <c r="I19" s="21">
        <v>399.92</v>
      </c>
      <c r="J19" s="21">
        <v>20</v>
      </c>
      <c r="K19" s="21">
        <v>25</v>
      </c>
      <c r="L19" s="21">
        <v>25</v>
      </c>
      <c r="M19" s="21">
        <v>499.9</v>
      </c>
      <c r="N19" s="21">
        <v>99.98</v>
      </c>
      <c r="O19" s="21">
        <v>12.5</v>
      </c>
      <c r="P19" s="40">
        <v>12.5</v>
      </c>
      <c r="Q19" s="21">
        <f t="shared" si="0"/>
        <v>1357.24</v>
      </c>
      <c r="R19" s="21">
        <f t="shared" si="1"/>
        <v>537.4</v>
      </c>
      <c r="S19" s="20">
        <f t="shared" si="2"/>
        <v>1894.64</v>
      </c>
    </row>
    <row r="20" ht="20" customHeight="1" spans="1:19">
      <c r="A20" s="20">
        <v>16</v>
      </c>
      <c r="B20" s="20" t="s">
        <v>58</v>
      </c>
      <c r="C20" s="20" t="s">
        <v>59</v>
      </c>
      <c r="D20" s="21" t="s">
        <v>29</v>
      </c>
      <c r="E20" s="21" t="s">
        <v>29</v>
      </c>
      <c r="F20" s="21" t="s">
        <v>29</v>
      </c>
      <c r="G20" s="21" t="s">
        <v>29</v>
      </c>
      <c r="H20" s="21">
        <v>799.84</v>
      </c>
      <c r="I20" s="21">
        <v>399.92</v>
      </c>
      <c r="J20" s="21">
        <v>20</v>
      </c>
      <c r="K20" s="21">
        <v>25</v>
      </c>
      <c r="L20" s="21">
        <v>25</v>
      </c>
      <c r="M20" s="21">
        <v>499.9</v>
      </c>
      <c r="N20" s="21">
        <v>99.98</v>
      </c>
      <c r="O20" s="21">
        <v>12.5</v>
      </c>
      <c r="P20" s="40">
        <v>12.5</v>
      </c>
      <c r="Q20" s="21">
        <f t="shared" si="0"/>
        <v>1357.24</v>
      </c>
      <c r="R20" s="21">
        <f t="shared" si="1"/>
        <v>537.4</v>
      </c>
      <c r="S20" s="20">
        <f t="shared" si="2"/>
        <v>1894.64</v>
      </c>
    </row>
    <row r="21" ht="20" customHeight="1" spans="1:19">
      <c r="A21" s="20">
        <v>17</v>
      </c>
      <c r="B21" s="20" t="s">
        <v>60</v>
      </c>
      <c r="C21" s="20" t="s">
        <v>61</v>
      </c>
      <c r="D21" s="21" t="s">
        <v>29</v>
      </c>
      <c r="E21" s="21" t="s">
        <v>29</v>
      </c>
      <c r="F21" s="21" t="s">
        <v>29</v>
      </c>
      <c r="G21" s="21" t="s">
        <v>29</v>
      </c>
      <c r="H21" s="21">
        <v>799.84</v>
      </c>
      <c r="I21" s="21">
        <v>399.92</v>
      </c>
      <c r="J21" s="21">
        <v>20</v>
      </c>
      <c r="K21" s="21">
        <v>25</v>
      </c>
      <c r="L21" s="21">
        <v>25</v>
      </c>
      <c r="M21" s="21">
        <v>499.9</v>
      </c>
      <c r="N21" s="21">
        <v>99.98</v>
      </c>
      <c r="O21" s="21">
        <v>12.5</v>
      </c>
      <c r="P21" s="40">
        <v>12.5</v>
      </c>
      <c r="Q21" s="21">
        <f t="shared" si="0"/>
        <v>1357.24</v>
      </c>
      <c r="R21" s="21">
        <f t="shared" si="1"/>
        <v>537.4</v>
      </c>
      <c r="S21" s="20">
        <f t="shared" si="2"/>
        <v>1894.64</v>
      </c>
    </row>
    <row r="22" ht="20" customHeight="1" spans="1:19">
      <c r="A22" s="20">
        <v>18</v>
      </c>
      <c r="B22" s="20" t="s">
        <v>62</v>
      </c>
      <c r="C22" s="20" t="s">
        <v>63</v>
      </c>
      <c r="D22" s="21" t="s">
        <v>29</v>
      </c>
      <c r="E22" s="21" t="s">
        <v>29</v>
      </c>
      <c r="F22" s="21" t="s">
        <v>29</v>
      </c>
      <c r="G22" s="21" t="s">
        <v>29</v>
      </c>
      <c r="H22" s="21">
        <v>799.84</v>
      </c>
      <c r="I22" s="21">
        <v>399.92</v>
      </c>
      <c r="J22" s="21">
        <v>20</v>
      </c>
      <c r="K22" s="21">
        <v>25</v>
      </c>
      <c r="L22" s="21">
        <v>25</v>
      </c>
      <c r="M22" s="21">
        <v>499.9</v>
      </c>
      <c r="N22" s="21">
        <v>99.98</v>
      </c>
      <c r="O22" s="21">
        <v>12.5</v>
      </c>
      <c r="P22" s="40">
        <v>12.5</v>
      </c>
      <c r="Q22" s="21">
        <f t="shared" si="0"/>
        <v>1357.24</v>
      </c>
      <c r="R22" s="21">
        <f t="shared" si="1"/>
        <v>537.4</v>
      </c>
      <c r="S22" s="20">
        <f t="shared" si="2"/>
        <v>1894.64</v>
      </c>
    </row>
    <row r="23" ht="20" customHeight="1" spans="1:19">
      <c r="A23" s="20">
        <v>19</v>
      </c>
      <c r="B23" s="20" t="s">
        <v>64</v>
      </c>
      <c r="C23" s="20" t="s">
        <v>65</v>
      </c>
      <c r="D23" s="21" t="s">
        <v>29</v>
      </c>
      <c r="E23" s="21" t="s">
        <v>29</v>
      </c>
      <c r="F23" s="21" t="s">
        <v>29</v>
      </c>
      <c r="G23" s="21" t="s">
        <v>29</v>
      </c>
      <c r="H23" s="21">
        <v>799.84</v>
      </c>
      <c r="I23" s="21">
        <v>399.92</v>
      </c>
      <c r="J23" s="21">
        <v>20</v>
      </c>
      <c r="K23" s="21">
        <v>25</v>
      </c>
      <c r="L23" s="21">
        <v>25</v>
      </c>
      <c r="M23" s="21">
        <v>499.9</v>
      </c>
      <c r="N23" s="21">
        <v>99.98</v>
      </c>
      <c r="O23" s="21">
        <v>12.5</v>
      </c>
      <c r="P23" s="40">
        <v>12.5</v>
      </c>
      <c r="Q23" s="21">
        <f t="shared" si="0"/>
        <v>1357.24</v>
      </c>
      <c r="R23" s="21">
        <f t="shared" si="1"/>
        <v>537.4</v>
      </c>
      <c r="S23" s="20">
        <f t="shared" si="2"/>
        <v>1894.64</v>
      </c>
    </row>
    <row r="24" ht="20" customHeight="1" spans="1:19">
      <c r="A24" s="20">
        <v>20</v>
      </c>
      <c r="B24" s="20" t="s">
        <v>66</v>
      </c>
      <c r="C24" s="44" t="s">
        <v>67</v>
      </c>
      <c r="D24" s="21" t="s">
        <v>29</v>
      </c>
      <c r="E24" s="21" t="s">
        <v>29</v>
      </c>
      <c r="F24" s="21" t="s">
        <v>29</v>
      </c>
      <c r="G24" s="21" t="s">
        <v>29</v>
      </c>
      <c r="H24" s="21">
        <v>799.84</v>
      </c>
      <c r="I24" s="21">
        <v>399.92</v>
      </c>
      <c r="J24" s="21">
        <v>20</v>
      </c>
      <c r="K24" s="21">
        <v>25</v>
      </c>
      <c r="L24" s="21">
        <v>25</v>
      </c>
      <c r="M24" s="21">
        <v>499.9</v>
      </c>
      <c r="N24" s="21">
        <v>99.98</v>
      </c>
      <c r="O24" s="21">
        <v>12.5</v>
      </c>
      <c r="P24" s="40">
        <v>12.5</v>
      </c>
      <c r="Q24" s="21">
        <f t="shared" si="0"/>
        <v>1357.24</v>
      </c>
      <c r="R24" s="21">
        <f t="shared" si="1"/>
        <v>537.4</v>
      </c>
      <c r="S24" s="20">
        <f t="shared" si="2"/>
        <v>1894.64</v>
      </c>
    </row>
    <row r="25" ht="20" customHeight="1" spans="1:19">
      <c r="A25" s="20">
        <v>21</v>
      </c>
      <c r="B25" s="20" t="s">
        <v>68</v>
      </c>
      <c r="C25" s="20" t="s">
        <v>69</v>
      </c>
      <c r="D25" s="21" t="s">
        <v>29</v>
      </c>
      <c r="E25" s="21" t="s">
        <v>29</v>
      </c>
      <c r="F25" s="21" t="s">
        <v>29</v>
      </c>
      <c r="G25" s="21" t="s">
        <v>29</v>
      </c>
      <c r="H25" s="21">
        <v>799.84</v>
      </c>
      <c r="I25" s="21">
        <v>399.92</v>
      </c>
      <c r="J25" s="21">
        <v>20</v>
      </c>
      <c r="K25" s="21">
        <v>25</v>
      </c>
      <c r="L25" s="21">
        <v>25</v>
      </c>
      <c r="M25" s="21">
        <v>499.9</v>
      </c>
      <c r="N25" s="21">
        <v>99.98</v>
      </c>
      <c r="O25" s="21">
        <v>12.5</v>
      </c>
      <c r="P25" s="40">
        <v>12.5</v>
      </c>
      <c r="Q25" s="21">
        <f t="shared" si="0"/>
        <v>1357.24</v>
      </c>
      <c r="R25" s="21">
        <f t="shared" si="1"/>
        <v>537.4</v>
      </c>
      <c r="S25" s="20">
        <f t="shared" si="2"/>
        <v>1894.64</v>
      </c>
    </row>
    <row r="26" ht="20" customHeight="1" spans="1:19">
      <c r="A26" s="30" t="s">
        <v>14</v>
      </c>
      <c r="B26" s="31"/>
      <c r="C26" s="31"/>
      <c r="D26" s="31"/>
      <c r="E26" s="31"/>
      <c r="F26" s="31"/>
      <c r="G26" s="32"/>
      <c r="H26" s="21">
        <f>SUM(H5:H25)</f>
        <v>16796.64</v>
      </c>
      <c r="I26" s="21">
        <f t="shared" ref="I26:P26" si="3">SUM(I5:I25)</f>
        <v>8398.32</v>
      </c>
      <c r="J26" s="21">
        <f t="shared" si="3"/>
        <v>420</v>
      </c>
      <c r="K26" s="21">
        <f t="shared" si="3"/>
        <v>525</v>
      </c>
      <c r="L26" s="21">
        <f t="shared" si="3"/>
        <v>525</v>
      </c>
      <c r="M26" s="21">
        <f t="shared" si="3"/>
        <v>9998</v>
      </c>
      <c r="N26" s="21">
        <f t="shared" si="3"/>
        <v>1999.6</v>
      </c>
      <c r="O26" s="21">
        <f t="shared" si="3"/>
        <v>250</v>
      </c>
      <c r="P26" s="21">
        <f t="shared" si="3"/>
        <v>250</v>
      </c>
      <c r="Q26" s="21">
        <f t="shared" si="0"/>
        <v>27989.64</v>
      </c>
      <c r="R26" s="21">
        <f t="shared" si="1"/>
        <v>11172.92</v>
      </c>
      <c r="S26" s="20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headerFooter/>
  <ignoredErrors>
    <ignoredError sqref="D12:G25 D11:F11 D5:G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13" activePane="bottomLeft" state="frozen"/>
      <selection/>
      <selection pane="bottomLeft" activeCell="C5" sqref="C5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38"/>
    <col min="19" max="19" width="19.3833333333333" style="2" customWidth="1"/>
  </cols>
  <sheetData>
    <row r="1" s="1" customFormat="1" ht="25.5" spans="1:19">
      <c r="A1" s="5" t="s">
        <v>70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5"/>
      <c r="O1" s="5"/>
      <c r="P1" s="5"/>
      <c r="Q1" s="5"/>
      <c r="R1" s="41"/>
      <c r="S1" s="37"/>
    </row>
    <row r="2" s="1" customFormat="1" ht="19" customHeight="1" spans="1:19">
      <c r="A2" s="7" t="s">
        <v>1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8"/>
      <c r="O2" s="8"/>
      <c r="P2" s="8"/>
      <c r="Q2" s="8"/>
      <c r="R2" s="41"/>
      <c r="S2" s="37"/>
    </row>
    <row r="3" s="1" customFormat="1" ht="43" customHeight="1" spans="1:19">
      <c r="A3" s="10" t="s">
        <v>2</v>
      </c>
      <c r="B3" s="11" t="s">
        <v>3</v>
      </c>
      <c r="C3" s="11" t="s">
        <v>4</v>
      </c>
      <c r="D3" s="12" t="s">
        <v>71</v>
      </c>
      <c r="E3" s="13" t="s">
        <v>9</v>
      </c>
      <c r="F3" s="14"/>
      <c r="G3" s="13" t="s">
        <v>10</v>
      </c>
      <c r="H3" s="13" t="s">
        <v>11</v>
      </c>
      <c r="I3" s="13"/>
      <c r="J3" s="14" t="s">
        <v>12</v>
      </c>
      <c r="K3" s="14"/>
      <c r="L3" s="14" t="s">
        <v>13</v>
      </c>
      <c r="M3" s="14"/>
      <c r="N3" s="13" t="s">
        <v>14</v>
      </c>
      <c r="O3" s="13"/>
      <c r="P3" s="14" t="s">
        <v>15</v>
      </c>
      <c r="Q3" s="14" t="s">
        <v>72</v>
      </c>
      <c r="R3" s="41"/>
      <c r="S3" s="37"/>
    </row>
    <row r="4" s="1" customFormat="1" ht="24" spans="1:18">
      <c r="A4" s="15"/>
      <c r="B4" s="16"/>
      <c r="C4" s="16"/>
      <c r="D4" s="17"/>
      <c r="E4" s="18" t="s">
        <v>16</v>
      </c>
      <c r="F4" s="19" t="s">
        <v>17</v>
      </c>
      <c r="G4" s="18" t="s">
        <v>18</v>
      </c>
      <c r="H4" s="18" t="s">
        <v>19</v>
      </c>
      <c r="I4" s="19" t="s">
        <v>20</v>
      </c>
      <c r="J4" s="18" t="s">
        <v>21</v>
      </c>
      <c r="K4" s="19" t="s">
        <v>22</v>
      </c>
      <c r="L4" s="18" t="s">
        <v>23</v>
      </c>
      <c r="M4" s="19" t="s">
        <v>24</v>
      </c>
      <c r="N4" s="34" t="s">
        <v>25</v>
      </c>
      <c r="O4" s="34" t="s">
        <v>26</v>
      </c>
      <c r="P4" s="14"/>
      <c r="Q4" s="14" t="s">
        <v>72</v>
      </c>
      <c r="R4" s="37" t="s">
        <v>73</v>
      </c>
    </row>
    <row r="5" ht="20" customHeight="1" spans="1:17">
      <c r="A5" s="20">
        <v>1</v>
      </c>
      <c r="B5" s="20" t="s">
        <v>30</v>
      </c>
      <c r="C5" s="20" t="s">
        <v>31</v>
      </c>
      <c r="D5" s="21" t="s">
        <v>29</v>
      </c>
      <c r="E5" s="21">
        <v>799.84</v>
      </c>
      <c r="F5" s="21">
        <v>399.92</v>
      </c>
      <c r="G5" s="21">
        <v>20</v>
      </c>
      <c r="H5" s="21">
        <v>25</v>
      </c>
      <c r="I5" s="21">
        <v>25</v>
      </c>
      <c r="J5" s="21">
        <v>499.9</v>
      </c>
      <c r="K5" s="21">
        <v>99.98</v>
      </c>
      <c r="L5" s="21">
        <v>12.5</v>
      </c>
      <c r="M5" s="40">
        <v>12.5</v>
      </c>
      <c r="N5" s="21">
        <f>E5+G5+H5+J5+L5</f>
        <v>1357.24</v>
      </c>
      <c r="O5" s="21">
        <f>F5+I5+K5+M5</f>
        <v>537.4</v>
      </c>
      <c r="P5" s="20">
        <f>N5+O5</f>
        <v>1894.64</v>
      </c>
      <c r="Q5" s="20">
        <f>VLOOKUP(B5,[1]石河子新北区!$C:$I,7,0)</f>
        <v>15299949805</v>
      </c>
    </row>
    <row r="6" ht="20" customHeight="1" spans="1:17">
      <c r="A6" s="20">
        <v>2</v>
      </c>
      <c r="B6" s="20" t="s">
        <v>32</v>
      </c>
      <c r="C6" s="20" t="s">
        <v>33</v>
      </c>
      <c r="D6" s="21" t="s">
        <v>29</v>
      </c>
      <c r="E6" s="21">
        <v>799.84</v>
      </c>
      <c r="F6" s="21">
        <v>399.92</v>
      </c>
      <c r="G6" s="21">
        <v>20</v>
      </c>
      <c r="H6" s="21">
        <v>25</v>
      </c>
      <c r="I6" s="21">
        <v>25</v>
      </c>
      <c r="J6" s="21">
        <v>499.9</v>
      </c>
      <c r="K6" s="21">
        <v>99.98</v>
      </c>
      <c r="L6" s="21">
        <v>12.5</v>
      </c>
      <c r="M6" s="40">
        <v>12.5</v>
      </c>
      <c r="N6" s="21">
        <f t="shared" ref="N6:N26" si="0">E6+G6+H6+J6+L6</f>
        <v>1357.24</v>
      </c>
      <c r="O6" s="21">
        <f t="shared" ref="O6:O26" si="1">F6+I6+K6+M6</f>
        <v>537.4</v>
      </c>
      <c r="P6" s="20">
        <f t="shared" ref="P6:P26" si="2">N6+O6</f>
        <v>1894.64</v>
      </c>
      <c r="Q6" s="20">
        <f>VLOOKUP(B6,[1]石河子新北区!$C:$I,7,0)</f>
        <v>13999336168</v>
      </c>
    </row>
    <row r="7" ht="20" customHeight="1" spans="1:17">
      <c r="A7" s="20">
        <v>3</v>
      </c>
      <c r="B7" s="20" t="s">
        <v>34</v>
      </c>
      <c r="C7" s="20" t="s">
        <v>35</v>
      </c>
      <c r="D7" s="21" t="s">
        <v>29</v>
      </c>
      <c r="E7" s="21">
        <v>799.84</v>
      </c>
      <c r="F7" s="21">
        <v>399.92</v>
      </c>
      <c r="G7" s="21">
        <v>20</v>
      </c>
      <c r="H7" s="21">
        <v>25</v>
      </c>
      <c r="I7" s="21">
        <v>25</v>
      </c>
      <c r="J7" s="21">
        <v>499.9</v>
      </c>
      <c r="K7" s="21">
        <v>99.98</v>
      </c>
      <c r="L7" s="21">
        <v>12.5</v>
      </c>
      <c r="M7" s="40">
        <v>12.5</v>
      </c>
      <c r="N7" s="21">
        <f t="shared" si="0"/>
        <v>1357.24</v>
      </c>
      <c r="O7" s="21">
        <f t="shared" si="1"/>
        <v>537.4</v>
      </c>
      <c r="P7" s="20">
        <f t="shared" si="2"/>
        <v>1894.64</v>
      </c>
      <c r="Q7" s="20">
        <f>VLOOKUP(B7,[1]石河子新北区!$C:$I,7,0)</f>
        <v>15909931169</v>
      </c>
    </row>
    <row r="8" ht="20" customHeight="1" spans="1:17">
      <c r="A8" s="20">
        <v>4</v>
      </c>
      <c r="B8" s="20" t="s">
        <v>36</v>
      </c>
      <c r="C8" s="20" t="s">
        <v>37</v>
      </c>
      <c r="D8" s="21" t="s">
        <v>29</v>
      </c>
      <c r="E8" s="21">
        <v>799.84</v>
      </c>
      <c r="F8" s="21">
        <v>399.92</v>
      </c>
      <c r="G8" s="21">
        <v>20</v>
      </c>
      <c r="H8" s="21">
        <v>25</v>
      </c>
      <c r="I8" s="21">
        <v>25</v>
      </c>
      <c r="J8" s="21">
        <v>499.9</v>
      </c>
      <c r="K8" s="21">
        <v>99.98</v>
      </c>
      <c r="L8" s="21">
        <v>12.5</v>
      </c>
      <c r="M8" s="40">
        <v>12.5</v>
      </c>
      <c r="N8" s="21">
        <f t="shared" si="0"/>
        <v>1357.24</v>
      </c>
      <c r="O8" s="21">
        <f t="shared" si="1"/>
        <v>537.4</v>
      </c>
      <c r="P8" s="20">
        <f t="shared" si="2"/>
        <v>1894.64</v>
      </c>
      <c r="Q8" s="20">
        <f>VLOOKUP(B8,'[1]石河子 中区'!$C:$I,7,0)</f>
        <v>15739304234</v>
      </c>
    </row>
    <row r="9" ht="20" customHeight="1" spans="1:18">
      <c r="A9" s="20">
        <v>5</v>
      </c>
      <c r="B9" s="20" t="s">
        <v>38</v>
      </c>
      <c r="C9" s="20" t="s">
        <v>39</v>
      </c>
      <c r="D9" s="21" t="s">
        <v>29</v>
      </c>
      <c r="E9" s="21">
        <v>799.84</v>
      </c>
      <c r="F9" s="21">
        <v>399.92</v>
      </c>
      <c r="G9" s="21">
        <v>20</v>
      </c>
      <c r="H9" s="21">
        <v>25</v>
      </c>
      <c r="I9" s="21">
        <v>25</v>
      </c>
      <c r="J9" s="21">
        <v>499.9</v>
      </c>
      <c r="K9" s="21">
        <v>99.98</v>
      </c>
      <c r="L9" s="21">
        <v>12.5</v>
      </c>
      <c r="M9" s="40">
        <v>12.5</v>
      </c>
      <c r="N9" s="21">
        <f t="shared" si="0"/>
        <v>1357.24</v>
      </c>
      <c r="O9" s="21">
        <f t="shared" si="1"/>
        <v>537.4</v>
      </c>
      <c r="P9" s="20">
        <f t="shared" si="2"/>
        <v>1894.64</v>
      </c>
      <c r="Q9" s="20">
        <f>VLOOKUP(B9,'[1]石河子 中区'!$C:$I,7,0)</f>
        <v>17499937692</v>
      </c>
      <c r="R9" s="41" t="s">
        <v>74</v>
      </c>
    </row>
    <row r="10" ht="20" customHeight="1" spans="1:18">
      <c r="A10" s="20">
        <v>6</v>
      </c>
      <c r="B10" s="20" t="s">
        <v>40</v>
      </c>
      <c r="C10" s="44" t="s">
        <v>41</v>
      </c>
      <c r="D10" s="21" t="s">
        <v>29</v>
      </c>
      <c r="E10" s="21">
        <v>799.84</v>
      </c>
      <c r="F10" s="21">
        <v>399.92</v>
      </c>
      <c r="G10" s="21">
        <v>20</v>
      </c>
      <c r="H10" s="21">
        <v>25</v>
      </c>
      <c r="I10" s="21">
        <v>25</v>
      </c>
      <c r="J10" s="21">
        <v>0</v>
      </c>
      <c r="K10" s="21">
        <v>0</v>
      </c>
      <c r="L10" s="21">
        <v>0</v>
      </c>
      <c r="M10" s="40">
        <v>0</v>
      </c>
      <c r="N10" s="21">
        <f t="shared" si="0"/>
        <v>844.84</v>
      </c>
      <c r="O10" s="21">
        <f t="shared" si="1"/>
        <v>424.92</v>
      </c>
      <c r="P10" s="20">
        <f t="shared" si="2"/>
        <v>1269.76</v>
      </c>
      <c r="Q10" s="20">
        <f>VLOOKUP(B10,'[1]石河子 中区'!$C:$I,7,0)</f>
        <v>13999013517</v>
      </c>
      <c r="R10" s="38" t="s">
        <v>75</v>
      </c>
    </row>
    <row r="11" ht="20" customHeight="1" spans="1:17">
      <c r="A11" s="20">
        <v>7</v>
      </c>
      <c r="B11" s="20" t="s">
        <v>42</v>
      </c>
      <c r="C11" s="20" t="s">
        <v>43</v>
      </c>
      <c r="D11" s="21" t="s">
        <v>29</v>
      </c>
      <c r="E11" s="21">
        <v>799.84</v>
      </c>
      <c r="F11" s="21">
        <v>399.92</v>
      </c>
      <c r="G11" s="21">
        <v>20</v>
      </c>
      <c r="H11" s="21">
        <v>25</v>
      </c>
      <c r="I11" s="21">
        <v>25</v>
      </c>
      <c r="J11" s="21">
        <v>499.9</v>
      </c>
      <c r="K11" s="21">
        <v>99.98</v>
      </c>
      <c r="L11" s="21">
        <v>12.5</v>
      </c>
      <c r="M11" s="40">
        <v>12.5</v>
      </c>
      <c r="N11" s="21">
        <f t="shared" si="0"/>
        <v>1357.24</v>
      </c>
      <c r="O11" s="21">
        <f t="shared" si="1"/>
        <v>537.4</v>
      </c>
      <c r="P11" s="20">
        <f t="shared" si="2"/>
        <v>1894.64</v>
      </c>
      <c r="Q11" s="20">
        <f>VLOOKUP(B11,[1]石河子新北区!$C:$I,7,0)</f>
        <v>18799078236</v>
      </c>
    </row>
    <row r="12" ht="20" customHeight="1" spans="1:17">
      <c r="A12" s="20">
        <v>8</v>
      </c>
      <c r="B12" s="20" t="s">
        <v>44</v>
      </c>
      <c r="C12" s="20" t="s">
        <v>45</v>
      </c>
      <c r="D12" s="21" t="s">
        <v>29</v>
      </c>
      <c r="E12" s="21">
        <v>799.84</v>
      </c>
      <c r="F12" s="21">
        <v>399.92</v>
      </c>
      <c r="G12" s="21">
        <v>20</v>
      </c>
      <c r="H12" s="21">
        <v>25</v>
      </c>
      <c r="I12" s="21">
        <v>25</v>
      </c>
      <c r="J12" s="21">
        <v>499.9</v>
      </c>
      <c r="K12" s="21">
        <v>99.98</v>
      </c>
      <c r="L12" s="21">
        <v>12.5</v>
      </c>
      <c r="M12" s="40">
        <v>12.5</v>
      </c>
      <c r="N12" s="21">
        <f t="shared" si="0"/>
        <v>1357.24</v>
      </c>
      <c r="O12" s="21">
        <f t="shared" si="1"/>
        <v>537.4</v>
      </c>
      <c r="P12" s="20">
        <f t="shared" si="2"/>
        <v>1894.64</v>
      </c>
      <c r="Q12" s="20">
        <f>VLOOKUP(B12,'[1]石河子 中区'!$C:$I,7,0)</f>
        <v>13909939570</v>
      </c>
    </row>
    <row r="13" ht="20" customHeight="1" spans="1:17">
      <c r="A13" s="20">
        <v>9</v>
      </c>
      <c r="B13" s="20" t="s">
        <v>48</v>
      </c>
      <c r="C13" s="20" t="s">
        <v>49</v>
      </c>
      <c r="D13" s="21" t="s">
        <v>29</v>
      </c>
      <c r="E13" s="21">
        <v>799.84</v>
      </c>
      <c r="F13" s="21">
        <v>399.92</v>
      </c>
      <c r="G13" s="21">
        <v>20</v>
      </c>
      <c r="H13" s="21">
        <v>25</v>
      </c>
      <c r="I13" s="21">
        <v>25</v>
      </c>
      <c r="J13" s="21">
        <v>499.9</v>
      </c>
      <c r="K13" s="21">
        <v>99.98</v>
      </c>
      <c r="L13" s="21">
        <v>12.5</v>
      </c>
      <c r="M13" s="40">
        <v>12.5</v>
      </c>
      <c r="N13" s="21">
        <f t="shared" si="0"/>
        <v>1357.24</v>
      </c>
      <c r="O13" s="21">
        <f t="shared" si="1"/>
        <v>537.4</v>
      </c>
      <c r="P13" s="20">
        <f t="shared" si="2"/>
        <v>1894.64</v>
      </c>
      <c r="Q13" s="44" t="str">
        <f>VLOOKUP(B13,'[1]石河子 中区'!$C:$I,7,0)</f>
        <v>18119250146</v>
      </c>
    </row>
    <row r="14" ht="20" customHeight="1" spans="1:17">
      <c r="A14" s="20">
        <v>10</v>
      </c>
      <c r="B14" s="20" t="s">
        <v>50</v>
      </c>
      <c r="C14" s="20" t="s">
        <v>51</v>
      </c>
      <c r="D14" s="21" t="s">
        <v>29</v>
      </c>
      <c r="E14" s="21">
        <v>799.84</v>
      </c>
      <c r="F14" s="21">
        <v>399.92</v>
      </c>
      <c r="G14" s="21">
        <v>20</v>
      </c>
      <c r="H14" s="21">
        <v>25</v>
      </c>
      <c r="I14" s="21">
        <v>25</v>
      </c>
      <c r="J14" s="21">
        <v>499.9</v>
      </c>
      <c r="K14" s="21">
        <v>99.98</v>
      </c>
      <c r="L14" s="21">
        <v>12.5</v>
      </c>
      <c r="M14" s="40">
        <v>12.5</v>
      </c>
      <c r="N14" s="21">
        <f t="shared" si="0"/>
        <v>1357.24</v>
      </c>
      <c r="O14" s="21">
        <f t="shared" si="1"/>
        <v>537.4</v>
      </c>
      <c r="P14" s="20">
        <f t="shared" si="2"/>
        <v>1894.64</v>
      </c>
      <c r="Q14" s="20">
        <f>VLOOKUP(B14,[1]石河子新北区!$C:$I,7,0)</f>
        <v>15001640959</v>
      </c>
    </row>
    <row r="15" ht="20" customHeight="1" spans="1:17">
      <c r="A15" s="20">
        <v>11</v>
      </c>
      <c r="B15" s="20" t="s">
        <v>52</v>
      </c>
      <c r="C15" s="20" t="s">
        <v>53</v>
      </c>
      <c r="D15" s="21" t="s">
        <v>29</v>
      </c>
      <c r="E15" s="21">
        <v>799.84</v>
      </c>
      <c r="F15" s="21">
        <v>399.92</v>
      </c>
      <c r="G15" s="21">
        <v>20</v>
      </c>
      <c r="H15" s="21">
        <v>25</v>
      </c>
      <c r="I15" s="21">
        <v>25</v>
      </c>
      <c r="J15" s="21">
        <v>499.9</v>
      </c>
      <c r="K15" s="21">
        <v>99.98</v>
      </c>
      <c r="L15" s="21">
        <v>12.5</v>
      </c>
      <c r="M15" s="40">
        <v>12.5</v>
      </c>
      <c r="N15" s="21">
        <f t="shared" si="0"/>
        <v>1357.24</v>
      </c>
      <c r="O15" s="21">
        <f t="shared" si="1"/>
        <v>537.4</v>
      </c>
      <c r="P15" s="20">
        <f t="shared" si="2"/>
        <v>1894.64</v>
      </c>
      <c r="Q15" s="20">
        <f>VLOOKUP(B15,[1]石河子新北区!$C:$I,7,0)</f>
        <v>13999532037</v>
      </c>
    </row>
    <row r="16" ht="20" customHeight="1" spans="1:17">
      <c r="A16" s="20">
        <v>12</v>
      </c>
      <c r="B16" s="20" t="s">
        <v>54</v>
      </c>
      <c r="C16" s="20" t="s">
        <v>55</v>
      </c>
      <c r="D16" s="21" t="s">
        <v>29</v>
      </c>
      <c r="E16" s="21">
        <v>799.84</v>
      </c>
      <c r="F16" s="21">
        <v>399.92</v>
      </c>
      <c r="G16" s="21">
        <v>20</v>
      </c>
      <c r="H16" s="21">
        <v>25</v>
      </c>
      <c r="I16" s="21">
        <v>25</v>
      </c>
      <c r="J16" s="21">
        <v>499.9</v>
      </c>
      <c r="K16" s="21">
        <v>99.98</v>
      </c>
      <c r="L16" s="21">
        <v>12.5</v>
      </c>
      <c r="M16" s="40">
        <v>12.5</v>
      </c>
      <c r="N16" s="21">
        <f t="shared" si="0"/>
        <v>1357.24</v>
      </c>
      <c r="O16" s="21">
        <f t="shared" si="1"/>
        <v>537.4</v>
      </c>
      <c r="P16" s="20">
        <f t="shared" si="2"/>
        <v>1894.64</v>
      </c>
      <c r="Q16" s="20">
        <f>VLOOKUP(B16,[1]石河子!$C:$I,7,0)</f>
        <v>15026227358</v>
      </c>
    </row>
    <row r="17" ht="20" customHeight="1" spans="1:17">
      <c r="A17" s="20">
        <v>13</v>
      </c>
      <c r="B17" s="20" t="s">
        <v>58</v>
      </c>
      <c r="C17" s="20" t="s">
        <v>59</v>
      </c>
      <c r="D17" s="21" t="s">
        <v>29</v>
      </c>
      <c r="E17" s="21">
        <v>799.84</v>
      </c>
      <c r="F17" s="21">
        <v>399.92</v>
      </c>
      <c r="G17" s="21">
        <v>20</v>
      </c>
      <c r="H17" s="21">
        <v>25</v>
      </c>
      <c r="I17" s="21">
        <v>25</v>
      </c>
      <c r="J17" s="21">
        <v>499.9</v>
      </c>
      <c r="K17" s="21">
        <v>99.98</v>
      </c>
      <c r="L17" s="21">
        <v>12.5</v>
      </c>
      <c r="M17" s="40">
        <v>12.5</v>
      </c>
      <c r="N17" s="21">
        <f t="shared" si="0"/>
        <v>1357.24</v>
      </c>
      <c r="O17" s="21">
        <f t="shared" si="1"/>
        <v>537.4</v>
      </c>
      <c r="P17" s="20">
        <f t="shared" si="2"/>
        <v>1894.64</v>
      </c>
      <c r="Q17" s="20">
        <f>VLOOKUP(B17,[1]石河子新北区!$C:$I,7,0)</f>
        <v>18799283525</v>
      </c>
    </row>
    <row r="18" ht="20" customHeight="1" spans="1:17">
      <c r="A18" s="20">
        <v>14</v>
      </c>
      <c r="B18" s="20" t="s">
        <v>60</v>
      </c>
      <c r="C18" s="20" t="s">
        <v>61</v>
      </c>
      <c r="D18" s="21" t="s">
        <v>29</v>
      </c>
      <c r="E18" s="21">
        <v>799.84</v>
      </c>
      <c r="F18" s="21">
        <v>399.92</v>
      </c>
      <c r="G18" s="21">
        <v>20</v>
      </c>
      <c r="H18" s="21">
        <v>25</v>
      </c>
      <c r="I18" s="21">
        <v>25</v>
      </c>
      <c r="J18" s="21">
        <v>499.9</v>
      </c>
      <c r="K18" s="21">
        <v>99.98</v>
      </c>
      <c r="L18" s="21">
        <v>12.5</v>
      </c>
      <c r="M18" s="40">
        <v>12.5</v>
      </c>
      <c r="N18" s="21">
        <f t="shared" si="0"/>
        <v>1357.24</v>
      </c>
      <c r="O18" s="21">
        <f t="shared" si="1"/>
        <v>537.4</v>
      </c>
      <c r="P18" s="20">
        <f t="shared" si="2"/>
        <v>1894.64</v>
      </c>
      <c r="Q18" s="20">
        <f>VLOOKUP(B18,[1]石河子南区!$C:$I,7,0)</f>
        <v>15001628261</v>
      </c>
    </row>
    <row r="19" ht="20" customHeight="1" spans="1:17">
      <c r="A19" s="20">
        <v>15</v>
      </c>
      <c r="B19" s="20" t="s">
        <v>62</v>
      </c>
      <c r="C19" s="20" t="s">
        <v>63</v>
      </c>
      <c r="D19" s="21" t="s">
        <v>29</v>
      </c>
      <c r="E19" s="21">
        <v>799.84</v>
      </c>
      <c r="F19" s="21">
        <v>399.92</v>
      </c>
      <c r="G19" s="21">
        <v>20</v>
      </c>
      <c r="H19" s="21">
        <v>25</v>
      </c>
      <c r="I19" s="21">
        <v>25</v>
      </c>
      <c r="J19" s="21">
        <v>499.9</v>
      </c>
      <c r="K19" s="21">
        <v>99.98</v>
      </c>
      <c r="L19" s="21">
        <v>12.5</v>
      </c>
      <c r="M19" s="40">
        <v>12.5</v>
      </c>
      <c r="N19" s="21">
        <f t="shared" si="0"/>
        <v>1357.24</v>
      </c>
      <c r="O19" s="21">
        <f t="shared" si="1"/>
        <v>537.4</v>
      </c>
      <c r="P19" s="20">
        <f t="shared" si="2"/>
        <v>1894.64</v>
      </c>
      <c r="Q19" s="20">
        <f>VLOOKUP(B19,[1]石河子新北区!$C:$I,7,0)</f>
        <v>17599776029</v>
      </c>
    </row>
    <row r="20" ht="20" customHeight="1" spans="1:17">
      <c r="A20" s="20">
        <v>16</v>
      </c>
      <c r="B20" s="20" t="s">
        <v>64</v>
      </c>
      <c r="C20" s="20" t="s">
        <v>65</v>
      </c>
      <c r="D20" s="21" t="s">
        <v>29</v>
      </c>
      <c r="E20" s="21">
        <v>799.84</v>
      </c>
      <c r="F20" s="21">
        <v>399.92</v>
      </c>
      <c r="G20" s="21">
        <v>20</v>
      </c>
      <c r="H20" s="21">
        <v>25</v>
      </c>
      <c r="I20" s="21">
        <v>25</v>
      </c>
      <c r="J20" s="21">
        <v>499.9</v>
      </c>
      <c r="K20" s="21">
        <v>99.98</v>
      </c>
      <c r="L20" s="21">
        <v>12.5</v>
      </c>
      <c r="M20" s="40">
        <v>12.5</v>
      </c>
      <c r="N20" s="21">
        <f t="shared" si="0"/>
        <v>1357.24</v>
      </c>
      <c r="O20" s="21">
        <f t="shared" si="1"/>
        <v>537.4</v>
      </c>
      <c r="P20" s="20">
        <f t="shared" si="2"/>
        <v>1894.64</v>
      </c>
      <c r="Q20" s="20">
        <f>VLOOKUP(B20,'[1]石河子 中区'!$C:$I,7,0)</f>
        <v>18299073661</v>
      </c>
    </row>
    <row r="21" ht="20" customHeight="1" spans="1:17">
      <c r="A21" s="20">
        <v>17</v>
      </c>
      <c r="B21" s="20" t="s">
        <v>68</v>
      </c>
      <c r="C21" s="20" t="s">
        <v>69</v>
      </c>
      <c r="D21" s="21" t="s">
        <v>29</v>
      </c>
      <c r="E21" s="21">
        <v>799.84</v>
      </c>
      <c r="F21" s="21">
        <v>399.92</v>
      </c>
      <c r="G21" s="21">
        <v>20</v>
      </c>
      <c r="H21" s="21">
        <v>25</v>
      </c>
      <c r="I21" s="21">
        <v>25</v>
      </c>
      <c r="J21" s="21">
        <v>499.9</v>
      </c>
      <c r="K21" s="21">
        <v>99.98</v>
      </c>
      <c r="L21" s="21">
        <v>12.5</v>
      </c>
      <c r="M21" s="40">
        <v>12.5</v>
      </c>
      <c r="N21" s="21">
        <f t="shared" si="0"/>
        <v>1357.24</v>
      </c>
      <c r="O21" s="21">
        <f t="shared" si="1"/>
        <v>537.4</v>
      </c>
      <c r="P21" s="20">
        <f t="shared" si="2"/>
        <v>1894.64</v>
      </c>
      <c r="Q21" s="20">
        <f>VLOOKUP(B21,[1]石河子新北区!$C:$I,7,0)</f>
        <v>18999532521</v>
      </c>
    </row>
    <row r="22" ht="20" customHeight="1" spans="1:17">
      <c r="A22" s="20">
        <v>18</v>
      </c>
      <c r="B22" s="20" t="s">
        <v>76</v>
      </c>
      <c r="C22" s="20" t="s">
        <v>77</v>
      </c>
      <c r="D22" s="21" t="s">
        <v>29</v>
      </c>
      <c r="E22" s="21">
        <v>799.84</v>
      </c>
      <c r="F22" s="21">
        <v>399.92</v>
      </c>
      <c r="G22" s="21">
        <v>20</v>
      </c>
      <c r="H22" s="21">
        <v>25</v>
      </c>
      <c r="I22" s="21">
        <v>25</v>
      </c>
      <c r="J22" s="21">
        <v>499.9</v>
      </c>
      <c r="K22" s="21">
        <v>99.98</v>
      </c>
      <c r="L22" s="21">
        <v>12.5</v>
      </c>
      <c r="M22" s="40">
        <v>12.5</v>
      </c>
      <c r="N22" s="21">
        <f t="shared" si="0"/>
        <v>1357.24</v>
      </c>
      <c r="O22" s="21">
        <f t="shared" si="1"/>
        <v>537.4</v>
      </c>
      <c r="P22" s="20">
        <f t="shared" si="2"/>
        <v>1894.64</v>
      </c>
      <c r="Q22" s="20">
        <f>VLOOKUP(B22,[1]石河子!$C:$I,7,0)</f>
        <v>18799074944</v>
      </c>
    </row>
    <row r="23" ht="20" customHeight="1" spans="1:17">
      <c r="A23" s="20">
        <v>19</v>
      </c>
      <c r="B23" s="20" t="s">
        <v>78</v>
      </c>
      <c r="C23" s="20" t="s">
        <v>79</v>
      </c>
      <c r="D23" s="21" t="s">
        <v>29</v>
      </c>
      <c r="E23" s="21">
        <v>799.84</v>
      </c>
      <c r="F23" s="21">
        <v>399.92</v>
      </c>
      <c r="G23" s="21">
        <v>20</v>
      </c>
      <c r="H23" s="21">
        <v>25</v>
      </c>
      <c r="I23" s="21">
        <v>25</v>
      </c>
      <c r="J23" s="21">
        <v>499.9</v>
      </c>
      <c r="K23" s="21">
        <v>99.98</v>
      </c>
      <c r="L23" s="21">
        <v>12.5</v>
      </c>
      <c r="M23" s="40">
        <v>12.5</v>
      </c>
      <c r="N23" s="21">
        <f t="shared" si="0"/>
        <v>1357.24</v>
      </c>
      <c r="O23" s="21">
        <f t="shared" si="1"/>
        <v>537.4</v>
      </c>
      <c r="P23" s="20">
        <f t="shared" si="2"/>
        <v>1894.64</v>
      </c>
      <c r="Q23" s="20">
        <f>VLOOKUP(B23,'[1]石河子 中区'!$C:$I,7,0)</f>
        <v>15299933575</v>
      </c>
    </row>
    <row r="24" ht="20" customHeight="1" spans="1:17">
      <c r="A24" s="20">
        <v>20</v>
      </c>
      <c r="B24" s="20" t="s">
        <v>80</v>
      </c>
      <c r="C24" s="20" t="s">
        <v>81</v>
      </c>
      <c r="D24" s="21" t="s">
        <v>29</v>
      </c>
      <c r="E24" s="21">
        <v>799.84</v>
      </c>
      <c r="F24" s="21">
        <v>399.92</v>
      </c>
      <c r="G24" s="21">
        <v>20</v>
      </c>
      <c r="H24" s="21">
        <v>25</v>
      </c>
      <c r="I24" s="21">
        <v>25</v>
      </c>
      <c r="J24" s="21">
        <v>499.9</v>
      </c>
      <c r="K24" s="21">
        <v>99.98</v>
      </c>
      <c r="L24" s="21">
        <v>12.5</v>
      </c>
      <c r="M24" s="40">
        <v>12.5</v>
      </c>
      <c r="N24" s="21">
        <f t="shared" si="0"/>
        <v>1357.24</v>
      </c>
      <c r="O24" s="21">
        <f t="shared" si="1"/>
        <v>537.4</v>
      </c>
      <c r="P24" s="20">
        <f t="shared" si="2"/>
        <v>1894.64</v>
      </c>
      <c r="Q24" s="20">
        <f>VLOOKUP(B24,'[1]石河子 中区'!$C:$I,7,0)</f>
        <v>15739320690</v>
      </c>
    </row>
    <row r="25" ht="20" customHeight="1" spans="1:17">
      <c r="A25" s="20">
        <v>21</v>
      </c>
      <c r="B25" s="20" t="s">
        <v>82</v>
      </c>
      <c r="C25" s="20" t="s">
        <v>83</v>
      </c>
      <c r="D25" s="21" t="s">
        <v>29</v>
      </c>
      <c r="E25" s="21">
        <v>799.84</v>
      </c>
      <c r="F25" s="21">
        <v>399.92</v>
      </c>
      <c r="G25" s="21">
        <v>20</v>
      </c>
      <c r="H25" s="21">
        <v>25</v>
      </c>
      <c r="I25" s="21">
        <v>25</v>
      </c>
      <c r="J25" s="21">
        <v>499.9</v>
      </c>
      <c r="K25" s="21">
        <v>99.98</v>
      </c>
      <c r="L25" s="21">
        <v>12.5</v>
      </c>
      <c r="M25" s="40">
        <v>12.5</v>
      </c>
      <c r="N25" s="21">
        <f t="shared" si="0"/>
        <v>1357.24</v>
      </c>
      <c r="O25" s="21">
        <f t="shared" si="1"/>
        <v>537.4</v>
      </c>
      <c r="P25" s="20">
        <f t="shared" si="2"/>
        <v>1894.64</v>
      </c>
      <c r="Q25" s="20">
        <f>VLOOKUP(B25,[1]石河子!$C:$I,7,0)</f>
        <v>18119293062</v>
      </c>
    </row>
    <row r="26" customFormat="1" ht="20" customHeight="1" spans="1:19">
      <c r="A26" s="30" t="s">
        <v>14</v>
      </c>
      <c r="B26" s="31"/>
      <c r="C26" s="31"/>
      <c r="D26" s="32"/>
      <c r="E26" s="21">
        <f>SUM(E5:E25)</f>
        <v>16796.64</v>
      </c>
      <c r="F26" s="21">
        <f t="shared" ref="F26:M26" si="3">SUM(F5:F25)</f>
        <v>8398.32</v>
      </c>
      <c r="G26" s="21">
        <f t="shared" si="3"/>
        <v>420</v>
      </c>
      <c r="H26" s="21">
        <f t="shared" si="3"/>
        <v>525</v>
      </c>
      <c r="I26" s="21">
        <f t="shared" si="3"/>
        <v>525</v>
      </c>
      <c r="J26" s="21">
        <f t="shared" si="3"/>
        <v>9998</v>
      </c>
      <c r="K26" s="21">
        <f t="shared" si="3"/>
        <v>1999.6</v>
      </c>
      <c r="L26" s="21">
        <f t="shared" si="3"/>
        <v>250</v>
      </c>
      <c r="M26" s="21">
        <f t="shared" si="3"/>
        <v>250</v>
      </c>
      <c r="N26" s="21">
        <f t="shared" si="0"/>
        <v>27989.64</v>
      </c>
      <c r="O26" s="21">
        <f t="shared" si="1"/>
        <v>11172.92</v>
      </c>
      <c r="P26" s="20">
        <f t="shared" si="2"/>
        <v>39162.56</v>
      </c>
      <c r="Q26" s="20"/>
      <c r="R26" s="38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5" t="s">
        <v>84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7"/>
    </row>
    <row r="2" s="1" customFormat="1" ht="19" customHeight="1" spans="1:17">
      <c r="A2" s="7" t="s">
        <v>1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7"/>
    </row>
    <row r="3" s="1" customFormat="1" ht="43" customHeight="1" spans="1:17">
      <c r="A3" s="10" t="s">
        <v>2</v>
      </c>
      <c r="B3" s="11" t="s">
        <v>3</v>
      </c>
      <c r="C3" s="11" t="s">
        <v>4</v>
      </c>
      <c r="D3" s="12" t="s">
        <v>71</v>
      </c>
      <c r="E3" s="13" t="s">
        <v>9</v>
      </c>
      <c r="F3" s="14"/>
      <c r="G3" s="13" t="s">
        <v>10</v>
      </c>
      <c r="H3" s="13" t="s">
        <v>11</v>
      </c>
      <c r="I3" s="13"/>
      <c r="J3" s="14" t="s">
        <v>12</v>
      </c>
      <c r="K3" s="14"/>
      <c r="L3" s="14" t="s">
        <v>13</v>
      </c>
      <c r="M3" s="14"/>
      <c r="N3" s="13" t="s">
        <v>14</v>
      </c>
      <c r="O3" s="13"/>
      <c r="P3" s="14" t="s">
        <v>15</v>
      </c>
      <c r="Q3" s="37"/>
    </row>
    <row r="4" s="1" customFormat="1" ht="24" spans="1:17">
      <c r="A4" s="15"/>
      <c r="B4" s="16"/>
      <c r="C4" s="16"/>
      <c r="D4" s="17"/>
      <c r="E4" s="18" t="s">
        <v>16</v>
      </c>
      <c r="F4" s="19" t="s">
        <v>17</v>
      </c>
      <c r="G4" s="18" t="s">
        <v>18</v>
      </c>
      <c r="H4" s="18" t="s">
        <v>19</v>
      </c>
      <c r="I4" s="19" t="s">
        <v>20</v>
      </c>
      <c r="J4" s="18" t="s">
        <v>21</v>
      </c>
      <c r="K4" s="19" t="s">
        <v>22</v>
      </c>
      <c r="L4" s="18" t="s">
        <v>23</v>
      </c>
      <c r="M4" s="19" t="s">
        <v>24</v>
      </c>
      <c r="N4" s="34" t="s">
        <v>25</v>
      </c>
      <c r="O4" s="34" t="s">
        <v>26</v>
      </c>
      <c r="P4" s="14"/>
      <c r="Q4" s="37" t="s">
        <v>73</v>
      </c>
    </row>
    <row r="5" ht="20" customHeight="1" spans="1:16">
      <c r="A5" s="20">
        <v>1</v>
      </c>
      <c r="B5" s="20" t="s">
        <v>30</v>
      </c>
      <c r="C5" s="20" t="s">
        <v>31</v>
      </c>
      <c r="D5" s="21" t="s">
        <v>29</v>
      </c>
      <c r="E5" s="21">
        <v>799.84</v>
      </c>
      <c r="F5" s="21">
        <v>399.92</v>
      </c>
      <c r="G5" s="21">
        <v>20</v>
      </c>
      <c r="H5" s="21">
        <v>25</v>
      </c>
      <c r="I5" s="21">
        <v>25</v>
      </c>
      <c r="J5" s="21">
        <v>499.9</v>
      </c>
      <c r="K5" s="21">
        <v>99.98</v>
      </c>
      <c r="L5" s="21">
        <v>12.5</v>
      </c>
      <c r="M5" s="40">
        <v>12.5</v>
      </c>
      <c r="N5" s="21">
        <f>E5+G5+H5+J5+L5</f>
        <v>1357.24</v>
      </c>
      <c r="O5" s="21">
        <f>F5+I5+K5+M5</f>
        <v>537.4</v>
      </c>
      <c r="P5" s="21">
        <f>N5+O5</f>
        <v>1894.64</v>
      </c>
    </row>
    <row r="6" ht="20" customHeight="1" spans="1:16">
      <c r="A6" s="20">
        <v>2</v>
      </c>
      <c r="B6" s="20" t="s">
        <v>32</v>
      </c>
      <c r="C6" s="20" t="s">
        <v>33</v>
      </c>
      <c r="D6" s="21" t="s">
        <v>29</v>
      </c>
      <c r="E6" s="21">
        <v>799.84</v>
      </c>
      <c r="F6" s="21">
        <v>399.92</v>
      </c>
      <c r="G6" s="21">
        <v>20</v>
      </c>
      <c r="H6" s="21">
        <v>25</v>
      </c>
      <c r="I6" s="21">
        <v>25</v>
      </c>
      <c r="J6" s="21">
        <v>499.9</v>
      </c>
      <c r="K6" s="21">
        <v>99.98</v>
      </c>
      <c r="L6" s="21">
        <v>12.5</v>
      </c>
      <c r="M6" s="40">
        <v>12.5</v>
      </c>
      <c r="N6" s="21">
        <f>E6+G6+H6+J6+L6</f>
        <v>1357.24</v>
      </c>
      <c r="O6" s="21">
        <f>F6+I6+K6+M6</f>
        <v>537.4</v>
      </c>
      <c r="P6" s="21">
        <f>N6+O6</f>
        <v>1894.64</v>
      </c>
    </row>
    <row r="7" ht="20" customHeight="1" spans="1:16">
      <c r="A7" s="20">
        <v>3</v>
      </c>
      <c r="B7" s="20" t="s">
        <v>34</v>
      </c>
      <c r="C7" s="20" t="s">
        <v>35</v>
      </c>
      <c r="D7" s="21" t="s">
        <v>29</v>
      </c>
      <c r="E7" s="21">
        <v>799.84</v>
      </c>
      <c r="F7" s="21">
        <v>399.92</v>
      </c>
      <c r="G7" s="21">
        <v>20</v>
      </c>
      <c r="H7" s="21">
        <v>25</v>
      </c>
      <c r="I7" s="21">
        <v>25</v>
      </c>
      <c r="J7" s="21">
        <v>499.9</v>
      </c>
      <c r="K7" s="21">
        <v>99.98</v>
      </c>
      <c r="L7" s="21">
        <v>12.5</v>
      </c>
      <c r="M7" s="40">
        <v>12.5</v>
      </c>
      <c r="N7" s="21">
        <f>E7+G7+H7+J7+L7</f>
        <v>1357.24</v>
      </c>
      <c r="O7" s="21">
        <f>F7+I7+K7+M7</f>
        <v>537.4</v>
      </c>
      <c r="P7" s="21">
        <f>N7+O7</f>
        <v>1894.64</v>
      </c>
    </row>
    <row r="8" ht="20" customHeight="1" spans="1:16">
      <c r="A8" s="20">
        <v>4</v>
      </c>
      <c r="B8" s="20" t="s">
        <v>36</v>
      </c>
      <c r="C8" s="20" t="s">
        <v>37</v>
      </c>
      <c r="D8" s="21" t="s">
        <v>29</v>
      </c>
      <c r="E8" s="21">
        <v>799.84</v>
      </c>
      <c r="F8" s="21">
        <v>399.92</v>
      </c>
      <c r="G8" s="21">
        <v>20</v>
      </c>
      <c r="H8" s="21">
        <v>25</v>
      </c>
      <c r="I8" s="21">
        <v>25</v>
      </c>
      <c r="J8" s="21">
        <v>499.9</v>
      </c>
      <c r="K8" s="21">
        <v>99.98</v>
      </c>
      <c r="L8" s="21">
        <v>12.5</v>
      </c>
      <c r="M8" s="40">
        <v>12.5</v>
      </c>
      <c r="N8" s="21">
        <f>E8+G8+H8+J8+L8</f>
        <v>1357.24</v>
      </c>
      <c r="O8" s="21">
        <f>F8+I8+K8+M8</f>
        <v>537.4</v>
      </c>
      <c r="P8" s="21">
        <f>N8+O8</f>
        <v>1894.64</v>
      </c>
    </row>
    <row r="9" ht="20" customHeight="1" spans="1:16">
      <c r="A9" s="20">
        <v>5</v>
      </c>
      <c r="B9" s="20" t="s">
        <v>38</v>
      </c>
      <c r="C9" s="20" t="s">
        <v>39</v>
      </c>
      <c r="D9" s="21" t="s">
        <v>29</v>
      </c>
      <c r="E9" s="21">
        <v>799.84</v>
      </c>
      <c r="F9" s="21">
        <v>399.92</v>
      </c>
      <c r="G9" s="21">
        <v>20</v>
      </c>
      <c r="H9" s="21">
        <v>25</v>
      </c>
      <c r="I9" s="21">
        <v>25</v>
      </c>
      <c r="J9" s="21">
        <v>499.9</v>
      </c>
      <c r="K9" s="21">
        <v>99.98</v>
      </c>
      <c r="L9" s="21">
        <v>12.5</v>
      </c>
      <c r="M9" s="40">
        <v>12.5</v>
      </c>
      <c r="N9" s="21">
        <f>E9+G9+H9+J9+L9</f>
        <v>1357.24</v>
      </c>
      <c r="O9" s="21">
        <f>F9+I9+K9+M9</f>
        <v>537.4</v>
      </c>
      <c r="P9" s="21">
        <f>N9+O9</f>
        <v>1894.64</v>
      </c>
    </row>
    <row r="10" ht="20" customHeight="1" spans="1:16">
      <c r="A10" s="20">
        <v>6</v>
      </c>
      <c r="B10" s="20" t="s">
        <v>42</v>
      </c>
      <c r="C10" s="20" t="s">
        <v>43</v>
      </c>
      <c r="D10" s="21" t="s">
        <v>29</v>
      </c>
      <c r="E10" s="21">
        <v>799.84</v>
      </c>
      <c r="F10" s="21">
        <v>399.92</v>
      </c>
      <c r="G10" s="21">
        <v>20</v>
      </c>
      <c r="H10" s="21">
        <v>25</v>
      </c>
      <c r="I10" s="21">
        <v>25</v>
      </c>
      <c r="J10" s="21">
        <v>499.9</v>
      </c>
      <c r="K10" s="21">
        <v>99.98</v>
      </c>
      <c r="L10" s="21">
        <v>12.5</v>
      </c>
      <c r="M10" s="40">
        <v>12.5</v>
      </c>
      <c r="N10" s="21">
        <f t="shared" ref="N10:N29" si="0">E10+G10+H10+J10+L10</f>
        <v>1357.24</v>
      </c>
      <c r="O10" s="21">
        <f t="shared" ref="O10:O29" si="1">F10+I10+K10+M10</f>
        <v>537.4</v>
      </c>
      <c r="P10" s="21">
        <f t="shared" ref="P10:P29" si="2">N10+O10</f>
        <v>1894.64</v>
      </c>
    </row>
    <row r="11" ht="20" customHeight="1" spans="1:16">
      <c r="A11" s="20">
        <v>7</v>
      </c>
      <c r="B11" s="20" t="s">
        <v>44</v>
      </c>
      <c r="C11" s="20" t="s">
        <v>45</v>
      </c>
      <c r="D11" s="21" t="s">
        <v>29</v>
      </c>
      <c r="E11" s="21">
        <v>799.84</v>
      </c>
      <c r="F11" s="21">
        <v>399.92</v>
      </c>
      <c r="G11" s="21">
        <v>20</v>
      </c>
      <c r="H11" s="21">
        <v>25</v>
      </c>
      <c r="I11" s="21">
        <v>25</v>
      </c>
      <c r="J11" s="21">
        <v>499.9</v>
      </c>
      <c r="K11" s="21">
        <v>99.98</v>
      </c>
      <c r="L11" s="21">
        <v>12.5</v>
      </c>
      <c r="M11" s="40">
        <v>12.5</v>
      </c>
      <c r="N11" s="21">
        <f t="shared" si="0"/>
        <v>1357.24</v>
      </c>
      <c r="O11" s="21">
        <f t="shared" si="1"/>
        <v>537.4</v>
      </c>
      <c r="P11" s="21">
        <f t="shared" si="2"/>
        <v>1894.64</v>
      </c>
    </row>
    <row r="12" ht="20" customHeight="1" spans="1:16">
      <c r="A12" s="20">
        <v>8</v>
      </c>
      <c r="B12" s="20" t="s">
        <v>48</v>
      </c>
      <c r="C12" s="20" t="s">
        <v>49</v>
      </c>
      <c r="D12" s="21" t="s">
        <v>29</v>
      </c>
      <c r="E12" s="21">
        <v>799.84</v>
      </c>
      <c r="F12" s="21">
        <v>399.92</v>
      </c>
      <c r="G12" s="21">
        <v>20</v>
      </c>
      <c r="H12" s="21">
        <v>25</v>
      </c>
      <c r="I12" s="21">
        <v>25</v>
      </c>
      <c r="J12" s="21">
        <v>499.9</v>
      </c>
      <c r="K12" s="21">
        <v>99.98</v>
      </c>
      <c r="L12" s="21">
        <v>12.5</v>
      </c>
      <c r="M12" s="40">
        <v>12.5</v>
      </c>
      <c r="N12" s="21">
        <f t="shared" si="0"/>
        <v>1357.24</v>
      </c>
      <c r="O12" s="21">
        <f t="shared" si="1"/>
        <v>537.4</v>
      </c>
      <c r="P12" s="21">
        <f t="shared" si="2"/>
        <v>1894.64</v>
      </c>
    </row>
    <row r="13" ht="20" customHeight="1" spans="1:16">
      <c r="A13" s="20">
        <v>9</v>
      </c>
      <c r="B13" s="20" t="s">
        <v>50</v>
      </c>
      <c r="C13" s="20" t="s">
        <v>51</v>
      </c>
      <c r="D13" s="21" t="s">
        <v>29</v>
      </c>
      <c r="E13" s="21">
        <v>799.84</v>
      </c>
      <c r="F13" s="21">
        <v>399.92</v>
      </c>
      <c r="G13" s="21">
        <v>20</v>
      </c>
      <c r="H13" s="21">
        <v>25</v>
      </c>
      <c r="I13" s="21">
        <v>25</v>
      </c>
      <c r="J13" s="21">
        <v>499.9</v>
      </c>
      <c r="K13" s="21">
        <v>99.98</v>
      </c>
      <c r="L13" s="21">
        <v>12.5</v>
      </c>
      <c r="M13" s="40">
        <v>12.5</v>
      </c>
      <c r="N13" s="21">
        <f t="shared" si="0"/>
        <v>1357.24</v>
      </c>
      <c r="O13" s="21">
        <f t="shared" si="1"/>
        <v>537.4</v>
      </c>
      <c r="P13" s="21">
        <f t="shared" si="2"/>
        <v>1894.64</v>
      </c>
    </row>
    <row r="14" ht="20" customHeight="1" spans="1:16">
      <c r="A14" s="20">
        <v>10</v>
      </c>
      <c r="B14" s="20" t="s">
        <v>76</v>
      </c>
      <c r="C14" s="20" t="s">
        <v>77</v>
      </c>
      <c r="D14" s="21" t="s">
        <v>29</v>
      </c>
      <c r="E14" s="21">
        <v>799.84</v>
      </c>
      <c r="F14" s="21">
        <v>399.92</v>
      </c>
      <c r="G14" s="21">
        <v>20</v>
      </c>
      <c r="H14" s="21">
        <v>25</v>
      </c>
      <c r="I14" s="21">
        <v>25</v>
      </c>
      <c r="J14" s="21">
        <v>499.9</v>
      </c>
      <c r="K14" s="21">
        <v>99.98</v>
      </c>
      <c r="L14" s="21">
        <v>12.5</v>
      </c>
      <c r="M14" s="40">
        <v>12.5</v>
      </c>
      <c r="N14" s="21">
        <f t="shared" si="0"/>
        <v>1357.24</v>
      </c>
      <c r="O14" s="21">
        <f t="shared" si="1"/>
        <v>537.4</v>
      </c>
      <c r="P14" s="21">
        <f t="shared" si="2"/>
        <v>1894.64</v>
      </c>
    </row>
    <row r="15" ht="20" customHeight="1" spans="1:16">
      <c r="A15" s="20">
        <v>11</v>
      </c>
      <c r="B15" s="20" t="s">
        <v>52</v>
      </c>
      <c r="C15" s="20" t="s">
        <v>53</v>
      </c>
      <c r="D15" s="21" t="s">
        <v>29</v>
      </c>
      <c r="E15" s="21">
        <v>799.84</v>
      </c>
      <c r="F15" s="21">
        <v>399.92</v>
      </c>
      <c r="G15" s="21">
        <v>20</v>
      </c>
      <c r="H15" s="21">
        <v>25</v>
      </c>
      <c r="I15" s="21">
        <v>25</v>
      </c>
      <c r="J15" s="21">
        <v>499.9</v>
      </c>
      <c r="K15" s="21">
        <v>99.98</v>
      </c>
      <c r="L15" s="21">
        <v>12.5</v>
      </c>
      <c r="M15" s="40">
        <v>12.5</v>
      </c>
      <c r="N15" s="21">
        <f t="shared" si="0"/>
        <v>1357.24</v>
      </c>
      <c r="O15" s="21">
        <f t="shared" si="1"/>
        <v>537.4</v>
      </c>
      <c r="P15" s="21">
        <f t="shared" si="2"/>
        <v>1894.64</v>
      </c>
    </row>
    <row r="16" ht="20" customHeight="1" spans="1:16">
      <c r="A16" s="20">
        <v>12</v>
      </c>
      <c r="B16" s="20" t="s">
        <v>54</v>
      </c>
      <c r="C16" s="20" t="s">
        <v>55</v>
      </c>
      <c r="D16" s="21" t="s">
        <v>29</v>
      </c>
      <c r="E16" s="21">
        <v>799.84</v>
      </c>
      <c r="F16" s="21">
        <v>399.92</v>
      </c>
      <c r="G16" s="21">
        <v>20</v>
      </c>
      <c r="H16" s="21">
        <v>25</v>
      </c>
      <c r="I16" s="21">
        <v>25</v>
      </c>
      <c r="J16" s="21">
        <v>499.9</v>
      </c>
      <c r="K16" s="21">
        <v>99.98</v>
      </c>
      <c r="L16" s="21">
        <v>12.5</v>
      </c>
      <c r="M16" s="40">
        <v>12.5</v>
      </c>
      <c r="N16" s="21">
        <f t="shared" si="0"/>
        <v>1357.24</v>
      </c>
      <c r="O16" s="21">
        <f t="shared" si="1"/>
        <v>537.4</v>
      </c>
      <c r="P16" s="21">
        <f t="shared" si="2"/>
        <v>1894.64</v>
      </c>
    </row>
    <row r="17" ht="20" customHeight="1" spans="1:16">
      <c r="A17" s="20">
        <v>13</v>
      </c>
      <c r="B17" s="20" t="s">
        <v>78</v>
      </c>
      <c r="C17" s="20" t="s">
        <v>79</v>
      </c>
      <c r="D17" s="21" t="s">
        <v>29</v>
      </c>
      <c r="E17" s="21">
        <v>799.84</v>
      </c>
      <c r="F17" s="21">
        <v>399.92</v>
      </c>
      <c r="G17" s="21">
        <v>20</v>
      </c>
      <c r="H17" s="21">
        <v>25</v>
      </c>
      <c r="I17" s="21">
        <v>25</v>
      </c>
      <c r="J17" s="21">
        <v>499.9</v>
      </c>
      <c r="K17" s="21">
        <v>99.98</v>
      </c>
      <c r="L17" s="21">
        <v>12.5</v>
      </c>
      <c r="M17" s="40">
        <v>12.5</v>
      </c>
      <c r="N17" s="21">
        <f t="shared" si="0"/>
        <v>1357.24</v>
      </c>
      <c r="O17" s="21">
        <f t="shared" si="1"/>
        <v>537.4</v>
      </c>
      <c r="P17" s="21">
        <f t="shared" si="2"/>
        <v>1894.64</v>
      </c>
    </row>
    <row r="18" ht="20" customHeight="1" spans="1:16">
      <c r="A18" s="20">
        <v>14</v>
      </c>
      <c r="B18" s="20" t="s">
        <v>58</v>
      </c>
      <c r="C18" s="20" t="s">
        <v>59</v>
      </c>
      <c r="D18" s="21" t="s">
        <v>29</v>
      </c>
      <c r="E18" s="21">
        <v>799.84</v>
      </c>
      <c r="F18" s="21">
        <v>399.92</v>
      </c>
      <c r="G18" s="21">
        <v>20</v>
      </c>
      <c r="H18" s="21">
        <v>25</v>
      </c>
      <c r="I18" s="21">
        <v>25</v>
      </c>
      <c r="J18" s="21">
        <v>499.9</v>
      </c>
      <c r="K18" s="21">
        <v>99.98</v>
      </c>
      <c r="L18" s="21">
        <v>12.5</v>
      </c>
      <c r="M18" s="40">
        <v>12.5</v>
      </c>
      <c r="N18" s="21">
        <f t="shared" si="0"/>
        <v>1357.24</v>
      </c>
      <c r="O18" s="21">
        <f t="shared" si="1"/>
        <v>537.4</v>
      </c>
      <c r="P18" s="21">
        <f t="shared" si="2"/>
        <v>1894.64</v>
      </c>
    </row>
    <row r="19" ht="20" customHeight="1" spans="1:16">
      <c r="A19" s="20">
        <v>15</v>
      </c>
      <c r="B19" s="20" t="s">
        <v>80</v>
      </c>
      <c r="C19" s="20" t="s">
        <v>81</v>
      </c>
      <c r="D19" s="21" t="s">
        <v>29</v>
      </c>
      <c r="E19" s="21">
        <v>799.84</v>
      </c>
      <c r="F19" s="21">
        <v>399.92</v>
      </c>
      <c r="G19" s="21">
        <v>20</v>
      </c>
      <c r="H19" s="21">
        <v>25</v>
      </c>
      <c r="I19" s="21">
        <v>25</v>
      </c>
      <c r="J19" s="21">
        <v>499.9</v>
      </c>
      <c r="K19" s="21">
        <v>99.98</v>
      </c>
      <c r="L19" s="21">
        <v>12.5</v>
      </c>
      <c r="M19" s="40">
        <v>12.5</v>
      </c>
      <c r="N19" s="21">
        <f t="shared" si="0"/>
        <v>1357.24</v>
      </c>
      <c r="O19" s="21">
        <f t="shared" si="1"/>
        <v>537.4</v>
      </c>
      <c r="P19" s="21">
        <f t="shared" si="2"/>
        <v>1894.64</v>
      </c>
    </row>
    <row r="20" ht="20" customHeight="1" spans="1:16">
      <c r="A20" s="20">
        <v>16</v>
      </c>
      <c r="B20" s="20" t="s">
        <v>60</v>
      </c>
      <c r="C20" s="20" t="s">
        <v>61</v>
      </c>
      <c r="D20" s="21" t="s">
        <v>29</v>
      </c>
      <c r="E20" s="21">
        <v>799.84</v>
      </c>
      <c r="F20" s="21">
        <v>399.92</v>
      </c>
      <c r="G20" s="21">
        <v>20</v>
      </c>
      <c r="H20" s="21">
        <v>25</v>
      </c>
      <c r="I20" s="21">
        <v>25</v>
      </c>
      <c r="J20" s="21">
        <v>499.9</v>
      </c>
      <c r="K20" s="21">
        <v>99.98</v>
      </c>
      <c r="L20" s="21">
        <v>12.5</v>
      </c>
      <c r="M20" s="40">
        <v>12.5</v>
      </c>
      <c r="N20" s="21">
        <f t="shared" si="0"/>
        <v>1357.24</v>
      </c>
      <c r="O20" s="21">
        <f t="shared" si="1"/>
        <v>537.4</v>
      </c>
      <c r="P20" s="21">
        <f t="shared" si="2"/>
        <v>1894.64</v>
      </c>
    </row>
    <row r="21" ht="20" customHeight="1" spans="1:16">
      <c r="A21" s="20">
        <v>17</v>
      </c>
      <c r="B21" s="20" t="s">
        <v>62</v>
      </c>
      <c r="C21" s="20" t="s">
        <v>63</v>
      </c>
      <c r="D21" s="21" t="s">
        <v>29</v>
      </c>
      <c r="E21" s="21">
        <v>799.84</v>
      </c>
      <c r="F21" s="21">
        <v>399.92</v>
      </c>
      <c r="G21" s="21">
        <v>20</v>
      </c>
      <c r="H21" s="21">
        <v>25</v>
      </c>
      <c r="I21" s="21">
        <v>25</v>
      </c>
      <c r="J21" s="21">
        <v>499.9</v>
      </c>
      <c r="K21" s="21">
        <v>99.98</v>
      </c>
      <c r="L21" s="21">
        <v>12.5</v>
      </c>
      <c r="M21" s="40">
        <v>12.5</v>
      </c>
      <c r="N21" s="21">
        <f t="shared" si="0"/>
        <v>1357.24</v>
      </c>
      <c r="O21" s="21">
        <f t="shared" si="1"/>
        <v>537.4</v>
      </c>
      <c r="P21" s="21">
        <f t="shared" si="2"/>
        <v>1894.64</v>
      </c>
    </row>
    <row r="22" ht="20" customHeight="1" spans="1:16">
      <c r="A22" s="20">
        <v>18</v>
      </c>
      <c r="B22" s="20" t="s">
        <v>64</v>
      </c>
      <c r="C22" s="20" t="s">
        <v>65</v>
      </c>
      <c r="D22" s="21" t="s">
        <v>29</v>
      </c>
      <c r="E22" s="21">
        <v>799.84</v>
      </c>
      <c r="F22" s="21">
        <v>399.92</v>
      </c>
      <c r="G22" s="21">
        <v>20</v>
      </c>
      <c r="H22" s="21">
        <v>25</v>
      </c>
      <c r="I22" s="21">
        <v>25</v>
      </c>
      <c r="J22" s="21">
        <v>499.9</v>
      </c>
      <c r="K22" s="21">
        <v>99.98</v>
      </c>
      <c r="L22" s="21">
        <v>12.5</v>
      </c>
      <c r="M22" s="40">
        <v>12.5</v>
      </c>
      <c r="N22" s="21">
        <f t="shared" si="0"/>
        <v>1357.24</v>
      </c>
      <c r="O22" s="21">
        <f t="shared" si="1"/>
        <v>537.4</v>
      </c>
      <c r="P22" s="21">
        <f t="shared" si="2"/>
        <v>1894.64</v>
      </c>
    </row>
    <row r="23" ht="20" customHeight="1" spans="1:16">
      <c r="A23" s="20">
        <v>19</v>
      </c>
      <c r="B23" s="20" t="s">
        <v>68</v>
      </c>
      <c r="C23" s="20" t="s">
        <v>69</v>
      </c>
      <c r="D23" s="21" t="s">
        <v>29</v>
      </c>
      <c r="E23" s="21">
        <v>799.84</v>
      </c>
      <c r="F23" s="21">
        <v>399.92</v>
      </c>
      <c r="G23" s="21">
        <v>20</v>
      </c>
      <c r="H23" s="21">
        <v>25</v>
      </c>
      <c r="I23" s="21">
        <v>25</v>
      </c>
      <c r="J23" s="21">
        <v>499.9</v>
      </c>
      <c r="K23" s="21">
        <v>99.98</v>
      </c>
      <c r="L23" s="21">
        <v>12.5</v>
      </c>
      <c r="M23" s="40">
        <v>12.5</v>
      </c>
      <c r="N23" s="21">
        <f t="shared" si="0"/>
        <v>1357.24</v>
      </c>
      <c r="O23" s="21">
        <f t="shared" si="1"/>
        <v>537.4</v>
      </c>
      <c r="P23" s="21">
        <f t="shared" si="2"/>
        <v>1894.64</v>
      </c>
    </row>
    <row r="24" ht="20" customHeight="1" spans="1:16">
      <c r="A24" s="20">
        <v>20</v>
      </c>
      <c r="B24" s="20" t="s">
        <v>82</v>
      </c>
      <c r="C24" s="20" t="s">
        <v>83</v>
      </c>
      <c r="D24" s="21" t="s">
        <v>29</v>
      </c>
      <c r="E24" s="21">
        <v>799.84</v>
      </c>
      <c r="F24" s="21">
        <v>399.92</v>
      </c>
      <c r="G24" s="21">
        <v>20</v>
      </c>
      <c r="H24" s="21">
        <v>25</v>
      </c>
      <c r="I24" s="21">
        <v>25</v>
      </c>
      <c r="J24" s="21">
        <v>499.9</v>
      </c>
      <c r="K24" s="21">
        <v>99.98</v>
      </c>
      <c r="L24" s="21">
        <v>12.5</v>
      </c>
      <c r="M24" s="40">
        <v>12.5</v>
      </c>
      <c r="N24" s="21">
        <f t="shared" si="0"/>
        <v>1357.24</v>
      </c>
      <c r="O24" s="21">
        <f t="shared" si="1"/>
        <v>537.4</v>
      </c>
      <c r="P24" s="21">
        <f t="shared" si="2"/>
        <v>1894.64</v>
      </c>
    </row>
    <row r="25" customFormat="1" ht="20" customHeight="1" spans="1:17">
      <c r="A25" s="20">
        <v>21</v>
      </c>
      <c r="B25" s="20" t="s">
        <v>85</v>
      </c>
      <c r="C25" s="20" t="s">
        <v>86</v>
      </c>
      <c r="D25" s="21" t="s">
        <v>29</v>
      </c>
      <c r="E25" s="21">
        <v>799.84</v>
      </c>
      <c r="F25" s="21">
        <v>399.92</v>
      </c>
      <c r="G25" s="21">
        <v>20</v>
      </c>
      <c r="H25" s="21">
        <v>25</v>
      </c>
      <c r="I25" s="21">
        <v>25</v>
      </c>
      <c r="J25" s="21">
        <v>499.9</v>
      </c>
      <c r="K25" s="21">
        <v>99.98</v>
      </c>
      <c r="L25" s="21">
        <v>12.5</v>
      </c>
      <c r="M25" s="40">
        <v>12.5</v>
      </c>
      <c r="N25" s="21">
        <f t="shared" si="0"/>
        <v>1357.24</v>
      </c>
      <c r="O25" s="21">
        <f t="shared" si="1"/>
        <v>537.4</v>
      </c>
      <c r="P25" s="21">
        <f t="shared" si="2"/>
        <v>1894.64</v>
      </c>
      <c r="Q25" s="2"/>
    </row>
    <row r="26" customFormat="1" ht="20" customHeight="1" spans="1:17">
      <c r="A26" s="20">
        <v>22</v>
      </c>
      <c r="B26" s="20" t="s">
        <v>87</v>
      </c>
      <c r="C26" s="20" t="s">
        <v>88</v>
      </c>
      <c r="D26" s="21" t="s">
        <v>29</v>
      </c>
      <c r="E26" s="21">
        <v>799.84</v>
      </c>
      <c r="F26" s="21">
        <v>399.92</v>
      </c>
      <c r="G26" s="21">
        <v>20</v>
      </c>
      <c r="H26" s="21">
        <v>25</v>
      </c>
      <c r="I26" s="21">
        <v>25</v>
      </c>
      <c r="J26" s="21">
        <v>499.9</v>
      </c>
      <c r="K26" s="21">
        <v>99.98</v>
      </c>
      <c r="L26" s="21">
        <v>12.5</v>
      </c>
      <c r="M26" s="40">
        <v>12.5</v>
      </c>
      <c r="N26" s="21">
        <f t="shared" si="0"/>
        <v>1357.24</v>
      </c>
      <c r="O26" s="21">
        <f t="shared" si="1"/>
        <v>537.4</v>
      </c>
      <c r="P26" s="21">
        <f t="shared" si="2"/>
        <v>1894.64</v>
      </c>
      <c r="Q26" s="2"/>
    </row>
    <row r="27" customFormat="1" ht="20" customHeight="1" spans="1:17">
      <c r="A27" s="20">
        <v>23</v>
      </c>
      <c r="B27" s="20" t="s">
        <v>89</v>
      </c>
      <c r="C27" s="20" t="s">
        <v>90</v>
      </c>
      <c r="D27" s="21" t="s">
        <v>29</v>
      </c>
      <c r="E27" s="21">
        <v>799.84</v>
      </c>
      <c r="F27" s="21">
        <v>399.92</v>
      </c>
      <c r="G27" s="21">
        <v>20</v>
      </c>
      <c r="H27" s="21">
        <v>25</v>
      </c>
      <c r="I27" s="21">
        <v>25</v>
      </c>
      <c r="J27" s="21">
        <v>499.9</v>
      </c>
      <c r="K27" s="21">
        <v>99.98</v>
      </c>
      <c r="L27" s="21">
        <v>12.5</v>
      </c>
      <c r="M27" s="40">
        <v>12.5</v>
      </c>
      <c r="N27" s="21">
        <f t="shared" si="0"/>
        <v>1357.24</v>
      </c>
      <c r="O27" s="21">
        <f t="shared" si="1"/>
        <v>537.4</v>
      </c>
      <c r="P27" s="21">
        <f t="shared" si="2"/>
        <v>1894.64</v>
      </c>
      <c r="Q27" s="2"/>
    </row>
    <row r="28" ht="20" customHeight="1" spans="1:17">
      <c r="A28" s="20">
        <v>24</v>
      </c>
      <c r="B28" s="39" t="s">
        <v>40</v>
      </c>
      <c r="C28" s="20" t="s">
        <v>41</v>
      </c>
      <c r="D28" s="21" t="s">
        <v>29</v>
      </c>
      <c r="E28" s="21">
        <v>799.84</v>
      </c>
      <c r="F28" s="21">
        <v>399.92</v>
      </c>
      <c r="G28" s="21">
        <v>20</v>
      </c>
      <c r="H28" s="21">
        <v>25</v>
      </c>
      <c r="I28" s="21">
        <v>25</v>
      </c>
      <c r="J28" s="21">
        <v>999.8</v>
      </c>
      <c r="K28" s="21">
        <v>199.96</v>
      </c>
      <c r="L28" s="21">
        <v>25</v>
      </c>
      <c r="M28" s="40">
        <v>25</v>
      </c>
      <c r="N28" s="21">
        <f t="shared" si="0"/>
        <v>1869.64</v>
      </c>
      <c r="O28" s="21">
        <f t="shared" si="1"/>
        <v>649.88</v>
      </c>
      <c r="P28" s="21">
        <f t="shared" si="2"/>
        <v>2519.52</v>
      </c>
      <c r="Q28" s="38" t="s">
        <v>91</v>
      </c>
    </row>
    <row r="29" customFormat="1" ht="20" customHeight="1" spans="1:17">
      <c r="A29" s="20">
        <v>25</v>
      </c>
      <c r="B29" s="20" t="s">
        <v>66</v>
      </c>
      <c r="C29" s="20" t="s">
        <v>67</v>
      </c>
      <c r="D29" s="21" t="s">
        <v>29</v>
      </c>
      <c r="E29" s="21">
        <v>1599.68</v>
      </c>
      <c r="F29" s="21">
        <v>799.84</v>
      </c>
      <c r="G29" s="21">
        <v>40</v>
      </c>
      <c r="H29" s="21">
        <v>50</v>
      </c>
      <c r="I29" s="21">
        <v>50</v>
      </c>
      <c r="J29" s="21">
        <v>999.8</v>
      </c>
      <c r="K29" s="21">
        <v>199.96</v>
      </c>
      <c r="L29" s="21">
        <v>25</v>
      </c>
      <c r="M29" s="40">
        <v>25</v>
      </c>
      <c r="N29" s="21">
        <f t="shared" si="0"/>
        <v>2714.48</v>
      </c>
      <c r="O29" s="21">
        <f t="shared" si="1"/>
        <v>1074.8</v>
      </c>
      <c r="P29" s="21">
        <f t="shared" si="2"/>
        <v>3789.28</v>
      </c>
      <c r="Q29" s="38" t="s">
        <v>92</v>
      </c>
    </row>
    <row r="30" customFormat="1" ht="20" customHeight="1" spans="1:17">
      <c r="A30" s="30" t="s">
        <v>14</v>
      </c>
      <c r="B30" s="31"/>
      <c r="C30" s="31"/>
      <c r="D30" s="32"/>
      <c r="E30" s="21">
        <f>SUM(E5:E29)</f>
        <v>20795.84</v>
      </c>
      <c r="F30" s="21">
        <f t="shared" ref="F30:P30" si="3">SUM(F5:F29)</f>
        <v>10397.92</v>
      </c>
      <c r="G30" s="21">
        <f t="shared" si="3"/>
        <v>520</v>
      </c>
      <c r="H30" s="21">
        <f t="shared" si="3"/>
        <v>650</v>
      </c>
      <c r="I30" s="21">
        <f t="shared" si="3"/>
        <v>650</v>
      </c>
      <c r="J30" s="21">
        <f t="shared" si="3"/>
        <v>13497.3</v>
      </c>
      <c r="K30" s="21">
        <f t="shared" si="3"/>
        <v>2699.46</v>
      </c>
      <c r="L30" s="21">
        <f t="shared" si="3"/>
        <v>337.5</v>
      </c>
      <c r="M30" s="21">
        <f t="shared" si="3"/>
        <v>337.5</v>
      </c>
      <c r="N30" s="21">
        <f t="shared" si="3"/>
        <v>35800.64</v>
      </c>
      <c r="O30" s="21">
        <f t="shared" si="3"/>
        <v>14084.88</v>
      </c>
      <c r="P30" s="21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pane ySplit="4" topLeftCell="A5" activePane="bottomLeft" state="frozen"/>
      <selection/>
      <selection pane="bottomLeft" activeCell="O25" sqref="O25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5" t="s">
        <v>93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7"/>
    </row>
    <row r="2" s="1" customFormat="1" ht="19" customHeight="1" spans="1:17">
      <c r="A2" s="7" t="s">
        <v>1</v>
      </c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37"/>
    </row>
    <row r="3" s="1" customFormat="1" ht="43" customHeight="1" spans="1:17">
      <c r="A3" s="10" t="s">
        <v>2</v>
      </c>
      <c r="B3" s="11" t="s">
        <v>3</v>
      </c>
      <c r="C3" s="11" t="s">
        <v>4</v>
      </c>
      <c r="D3" s="12" t="s">
        <v>71</v>
      </c>
      <c r="E3" s="13" t="s">
        <v>9</v>
      </c>
      <c r="F3" s="14"/>
      <c r="G3" s="13" t="s">
        <v>10</v>
      </c>
      <c r="H3" s="13" t="s">
        <v>11</v>
      </c>
      <c r="I3" s="13"/>
      <c r="J3" s="14" t="s">
        <v>12</v>
      </c>
      <c r="K3" s="14"/>
      <c r="L3" s="14" t="s">
        <v>13</v>
      </c>
      <c r="M3" s="14"/>
      <c r="N3" s="13" t="s">
        <v>14</v>
      </c>
      <c r="O3" s="13"/>
      <c r="P3" s="14" t="s">
        <v>15</v>
      </c>
      <c r="Q3" s="37"/>
    </row>
    <row r="4" s="1" customFormat="1" ht="24" spans="1:17">
      <c r="A4" s="15"/>
      <c r="B4" s="16"/>
      <c r="C4" s="16"/>
      <c r="D4" s="17"/>
      <c r="E4" s="18" t="s">
        <v>16</v>
      </c>
      <c r="F4" s="19" t="s">
        <v>17</v>
      </c>
      <c r="G4" s="18" t="s">
        <v>18</v>
      </c>
      <c r="H4" s="18" t="s">
        <v>19</v>
      </c>
      <c r="I4" s="19" t="s">
        <v>20</v>
      </c>
      <c r="J4" s="18" t="s">
        <v>21</v>
      </c>
      <c r="K4" s="19" t="s">
        <v>22</v>
      </c>
      <c r="L4" s="18" t="s">
        <v>23</v>
      </c>
      <c r="M4" s="19" t="s">
        <v>24</v>
      </c>
      <c r="N4" s="34" t="s">
        <v>25</v>
      </c>
      <c r="O4" s="34" t="s">
        <v>26</v>
      </c>
      <c r="P4" s="14"/>
      <c r="Q4" s="37" t="s">
        <v>73</v>
      </c>
    </row>
    <row r="5" ht="20" customHeight="1" spans="1:16">
      <c r="A5" s="20">
        <v>1</v>
      </c>
      <c r="B5" s="20" t="s">
        <v>30</v>
      </c>
      <c r="C5" s="20" t="s">
        <v>31</v>
      </c>
      <c r="D5" s="21" t="s">
        <v>29</v>
      </c>
      <c r="E5" s="22">
        <v>799.84</v>
      </c>
      <c r="F5" s="22">
        <v>399.92</v>
      </c>
      <c r="G5" s="22">
        <v>20</v>
      </c>
      <c r="H5" s="22">
        <v>25</v>
      </c>
      <c r="I5" s="22">
        <v>25</v>
      </c>
      <c r="J5" s="22">
        <v>499.9</v>
      </c>
      <c r="K5" s="22">
        <v>99.98</v>
      </c>
      <c r="L5" s="22">
        <v>12.5</v>
      </c>
      <c r="M5" s="35">
        <v>12.5</v>
      </c>
      <c r="N5" s="21">
        <f t="shared" ref="N5:N31" si="0">E5+G5+H5+J5+L5</f>
        <v>1357.24</v>
      </c>
      <c r="O5" s="36">
        <f t="shared" ref="O5:O31" si="1">F5+I5+K5+M5</f>
        <v>537.4</v>
      </c>
      <c r="P5" s="21">
        <f t="shared" ref="P5:P31" si="2">N5+O5</f>
        <v>1894.64</v>
      </c>
    </row>
    <row r="6" ht="20" customHeight="1" spans="1:16">
      <c r="A6" s="20">
        <v>2</v>
      </c>
      <c r="B6" s="20" t="s">
        <v>32</v>
      </c>
      <c r="C6" s="20" t="s">
        <v>33</v>
      </c>
      <c r="D6" s="21" t="s">
        <v>29</v>
      </c>
      <c r="E6" s="22">
        <v>799.84</v>
      </c>
      <c r="F6" s="22">
        <v>399.92</v>
      </c>
      <c r="G6" s="22">
        <v>20</v>
      </c>
      <c r="H6" s="22">
        <v>25</v>
      </c>
      <c r="I6" s="22">
        <v>25</v>
      </c>
      <c r="J6" s="22">
        <v>499.9</v>
      </c>
      <c r="K6" s="22">
        <v>99.98</v>
      </c>
      <c r="L6" s="22">
        <v>12.5</v>
      </c>
      <c r="M6" s="35">
        <v>12.5</v>
      </c>
      <c r="N6" s="21">
        <f t="shared" si="0"/>
        <v>1357.24</v>
      </c>
      <c r="O6" s="36">
        <f t="shared" si="1"/>
        <v>537.4</v>
      </c>
      <c r="P6" s="21">
        <f t="shared" si="2"/>
        <v>1894.64</v>
      </c>
    </row>
    <row r="7" ht="20" customHeight="1" spans="1:16">
      <c r="A7" s="20">
        <v>3</v>
      </c>
      <c r="B7" s="20" t="s">
        <v>34</v>
      </c>
      <c r="C7" s="20" t="s">
        <v>35</v>
      </c>
      <c r="D7" s="21" t="s">
        <v>29</v>
      </c>
      <c r="E7" s="22">
        <v>799.84</v>
      </c>
      <c r="F7" s="22">
        <v>399.92</v>
      </c>
      <c r="G7" s="22">
        <v>20</v>
      </c>
      <c r="H7" s="22">
        <v>25</v>
      </c>
      <c r="I7" s="22">
        <v>25</v>
      </c>
      <c r="J7" s="22">
        <v>499.9</v>
      </c>
      <c r="K7" s="22">
        <v>99.98</v>
      </c>
      <c r="L7" s="22">
        <v>12.5</v>
      </c>
      <c r="M7" s="35">
        <v>12.5</v>
      </c>
      <c r="N7" s="21">
        <f t="shared" si="0"/>
        <v>1357.24</v>
      </c>
      <c r="O7" s="36">
        <f t="shared" si="1"/>
        <v>537.4</v>
      </c>
      <c r="P7" s="21">
        <f t="shared" si="2"/>
        <v>1894.64</v>
      </c>
    </row>
    <row r="8" ht="20" customHeight="1" spans="1:16">
      <c r="A8" s="20">
        <v>4</v>
      </c>
      <c r="B8" s="20" t="s">
        <v>36</v>
      </c>
      <c r="C8" s="20" t="s">
        <v>37</v>
      </c>
      <c r="D8" s="21" t="s">
        <v>29</v>
      </c>
      <c r="E8" s="22">
        <v>799.84</v>
      </c>
      <c r="F8" s="22">
        <v>399.92</v>
      </c>
      <c r="G8" s="22">
        <v>20</v>
      </c>
      <c r="H8" s="22">
        <v>25</v>
      </c>
      <c r="I8" s="22">
        <v>25</v>
      </c>
      <c r="J8" s="22">
        <v>499.9</v>
      </c>
      <c r="K8" s="22">
        <v>99.98</v>
      </c>
      <c r="L8" s="22">
        <v>12.5</v>
      </c>
      <c r="M8" s="35">
        <v>12.5</v>
      </c>
      <c r="N8" s="21">
        <f t="shared" si="0"/>
        <v>1357.24</v>
      </c>
      <c r="O8" s="36">
        <f t="shared" si="1"/>
        <v>537.4</v>
      </c>
      <c r="P8" s="21">
        <f t="shared" si="2"/>
        <v>1894.64</v>
      </c>
    </row>
    <row r="9" ht="20" customHeight="1" spans="1:16">
      <c r="A9" s="20">
        <v>5</v>
      </c>
      <c r="B9" s="20" t="s">
        <v>38</v>
      </c>
      <c r="C9" s="20" t="s">
        <v>39</v>
      </c>
      <c r="D9" s="21" t="s">
        <v>29</v>
      </c>
      <c r="E9" s="22">
        <v>799.84</v>
      </c>
      <c r="F9" s="22">
        <v>399.92</v>
      </c>
      <c r="G9" s="22">
        <v>20</v>
      </c>
      <c r="H9" s="22">
        <v>25</v>
      </c>
      <c r="I9" s="22">
        <v>25</v>
      </c>
      <c r="J9" s="22">
        <v>499.9</v>
      </c>
      <c r="K9" s="22">
        <v>99.98</v>
      </c>
      <c r="L9" s="22">
        <v>12.5</v>
      </c>
      <c r="M9" s="35">
        <v>12.5</v>
      </c>
      <c r="N9" s="21">
        <f t="shared" si="0"/>
        <v>1357.24</v>
      </c>
      <c r="O9" s="36">
        <f t="shared" si="1"/>
        <v>537.4</v>
      </c>
      <c r="P9" s="21">
        <f t="shared" si="2"/>
        <v>1894.64</v>
      </c>
    </row>
    <row r="10" ht="20" customHeight="1" spans="1:16">
      <c r="A10" s="20">
        <v>6</v>
      </c>
      <c r="B10" s="20" t="s">
        <v>42</v>
      </c>
      <c r="C10" s="20" t="s">
        <v>43</v>
      </c>
      <c r="D10" s="21" t="s">
        <v>29</v>
      </c>
      <c r="E10" s="22">
        <v>799.84</v>
      </c>
      <c r="F10" s="22">
        <v>399.92</v>
      </c>
      <c r="G10" s="22">
        <v>20</v>
      </c>
      <c r="H10" s="22">
        <v>25</v>
      </c>
      <c r="I10" s="22">
        <v>25</v>
      </c>
      <c r="J10" s="22">
        <v>499.9</v>
      </c>
      <c r="K10" s="22">
        <v>99.98</v>
      </c>
      <c r="L10" s="22">
        <v>12.5</v>
      </c>
      <c r="M10" s="35">
        <v>12.5</v>
      </c>
      <c r="N10" s="21">
        <f t="shared" si="0"/>
        <v>1357.24</v>
      </c>
      <c r="O10" s="36">
        <f t="shared" si="1"/>
        <v>537.4</v>
      </c>
      <c r="P10" s="21">
        <f t="shared" si="2"/>
        <v>1894.64</v>
      </c>
    </row>
    <row r="11" ht="20" customHeight="1" spans="1:16">
      <c r="A11" s="20">
        <v>7</v>
      </c>
      <c r="B11" s="20" t="s">
        <v>44</v>
      </c>
      <c r="C11" s="20" t="s">
        <v>45</v>
      </c>
      <c r="D11" s="21" t="s">
        <v>29</v>
      </c>
      <c r="E11" s="22">
        <v>799.84</v>
      </c>
      <c r="F11" s="22">
        <v>399.92</v>
      </c>
      <c r="G11" s="22">
        <v>20</v>
      </c>
      <c r="H11" s="22">
        <v>25</v>
      </c>
      <c r="I11" s="22">
        <v>25</v>
      </c>
      <c r="J11" s="22">
        <v>499.9</v>
      </c>
      <c r="K11" s="22">
        <v>99.98</v>
      </c>
      <c r="L11" s="22">
        <v>12.5</v>
      </c>
      <c r="M11" s="35">
        <v>12.5</v>
      </c>
      <c r="N11" s="21">
        <f t="shared" si="0"/>
        <v>1357.24</v>
      </c>
      <c r="O11" s="36">
        <f t="shared" si="1"/>
        <v>537.4</v>
      </c>
      <c r="P11" s="21">
        <f t="shared" si="2"/>
        <v>1894.64</v>
      </c>
    </row>
    <row r="12" ht="20" customHeight="1" spans="1:16">
      <c r="A12" s="20">
        <v>8</v>
      </c>
      <c r="B12" s="20" t="s">
        <v>48</v>
      </c>
      <c r="C12" s="20" t="s">
        <v>49</v>
      </c>
      <c r="D12" s="21" t="s">
        <v>29</v>
      </c>
      <c r="E12" s="22">
        <v>799.84</v>
      </c>
      <c r="F12" s="22">
        <v>399.92</v>
      </c>
      <c r="G12" s="22">
        <v>20</v>
      </c>
      <c r="H12" s="22">
        <v>25</v>
      </c>
      <c r="I12" s="22">
        <v>25</v>
      </c>
      <c r="J12" s="22">
        <v>499.9</v>
      </c>
      <c r="K12" s="22">
        <v>99.98</v>
      </c>
      <c r="L12" s="22">
        <v>12.5</v>
      </c>
      <c r="M12" s="35">
        <v>12.5</v>
      </c>
      <c r="N12" s="21">
        <f t="shared" si="0"/>
        <v>1357.24</v>
      </c>
      <c r="O12" s="36">
        <f t="shared" si="1"/>
        <v>537.4</v>
      </c>
      <c r="P12" s="21">
        <f t="shared" si="2"/>
        <v>1894.64</v>
      </c>
    </row>
    <row r="13" ht="20" customHeight="1" spans="1:16">
      <c r="A13" s="20">
        <v>9</v>
      </c>
      <c r="B13" s="20" t="s">
        <v>50</v>
      </c>
      <c r="C13" s="20" t="s">
        <v>51</v>
      </c>
      <c r="D13" s="21" t="s">
        <v>29</v>
      </c>
      <c r="E13" s="22">
        <v>799.84</v>
      </c>
      <c r="F13" s="22">
        <v>399.92</v>
      </c>
      <c r="G13" s="22">
        <v>20</v>
      </c>
      <c r="H13" s="22">
        <v>25</v>
      </c>
      <c r="I13" s="22">
        <v>25</v>
      </c>
      <c r="J13" s="22">
        <v>499.9</v>
      </c>
      <c r="K13" s="22">
        <v>99.98</v>
      </c>
      <c r="L13" s="22">
        <v>12.5</v>
      </c>
      <c r="M13" s="35">
        <v>12.5</v>
      </c>
      <c r="N13" s="21">
        <f t="shared" si="0"/>
        <v>1357.24</v>
      </c>
      <c r="O13" s="36">
        <f t="shared" si="1"/>
        <v>537.4</v>
      </c>
      <c r="P13" s="21">
        <f t="shared" si="2"/>
        <v>1894.64</v>
      </c>
    </row>
    <row r="14" ht="20" customHeight="1" spans="1:16">
      <c r="A14" s="20">
        <v>10</v>
      </c>
      <c r="B14" s="20" t="s">
        <v>76</v>
      </c>
      <c r="C14" s="20" t="s">
        <v>77</v>
      </c>
      <c r="D14" s="21" t="s">
        <v>29</v>
      </c>
      <c r="E14" s="22">
        <v>799.84</v>
      </c>
      <c r="F14" s="22">
        <v>399.92</v>
      </c>
      <c r="G14" s="22">
        <v>20</v>
      </c>
      <c r="H14" s="22">
        <v>25</v>
      </c>
      <c r="I14" s="22">
        <v>25</v>
      </c>
      <c r="J14" s="22">
        <v>499.9</v>
      </c>
      <c r="K14" s="22">
        <v>99.98</v>
      </c>
      <c r="L14" s="22">
        <v>12.5</v>
      </c>
      <c r="M14" s="35">
        <v>12.5</v>
      </c>
      <c r="N14" s="21">
        <f t="shared" si="0"/>
        <v>1357.24</v>
      </c>
      <c r="O14" s="36">
        <f t="shared" si="1"/>
        <v>537.4</v>
      </c>
      <c r="P14" s="21">
        <f t="shared" si="2"/>
        <v>1894.64</v>
      </c>
    </row>
    <row r="15" ht="20" customHeight="1" spans="1:16">
      <c r="A15" s="20">
        <v>11</v>
      </c>
      <c r="B15" s="20" t="s">
        <v>52</v>
      </c>
      <c r="C15" s="20" t="s">
        <v>53</v>
      </c>
      <c r="D15" s="21" t="s">
        <v>29</v>
      </c>
      <c r="E15" s="22">
        <v>799.84</v>
      </c>
      <c r="F15" s="22">
        <v>399.92</v>
      </c>
      <c r="G15" s="22">
        <v>20</v>
      </c>
      <c r="H15" s="22">
        <v>25</v>
      </c>
      <c r="I15" s="22">
        <v>25</v>
      </c>
      <c r="J15" s="22">
        <v>499.9</v>
      </c>
      <c r="K15" s="22">
        <v>99.98</v>
      </c>
      <c r="L15" s="22">
        <v>12.5</v>
      </c>
      <c r="M15" s="35">
        <v>12.5</v>
      </c>
      <c r="N15" s="21">
        <f t="shared" si="0"/>
        <v>1357.24</v>
      </c>
      <c r="O15" s="36">
        <f t="shared" si="1"/>
        <v>537.4</v>
      </c>
      <c r="P15" s="21">
        <f t="shared" si="2"/>
        <v>1894.64</v>
      </c>
    </row>
    <row r="16" ht="20" customHeight="1" spans="1:16">
      <c r="A16" s="20">
        <v>12</v>
      </c>
      <c r="B16" s="20" t="s">
        <v>54</v>
      </c>
      <c r="C16" s="20" t="s">
        <v>55</v>
      </c>
      <c r="D16" s="21" t="s">
        <v>29</v>
      </c>
      <c r="E16" s="22">
        <v>799.84</v>
      </c>
      <c r="F16" s="22">
        <v>399.92</v>
      </c>
      <c r="G16" s="22">
        <v>20</v>
      </c>
      <c r="H16" s="22">
        <v>25</v>
      </c>
      <c r="I16" s="22">
        <v>25</v>
      </c>
      <c r="J16" s="22">
        <v>499.9</v>
      </c>
      <c r="K16" s="22">
        <v>99.98</v>
      </c>
      <c r="L16" s="22">
        <v>12.5</v>
      </c>
      <c r="M16" s="35">
        <v>12.5</v>
      </c>
      <c r="N16" s="21">
        <f t="shared" si="0"/>
        <v>1357.24</v>
      </c>
      <c r="O16" s="36">
        <f t="shared" si="1"/>
        <v>537.4</v>
      </c>
      <c r="P16" s="21">
        <f t="shared" si="2"/>
        <v>1894.64</v>
      </c>
    </row>
    <row r="17" ht="20" customHeight="1" spans="1:16">
      <c r="A17" s="20">
        <v>13</v>
      </c>
      <c r="B17" s="20" t="s">
        <v>78</v>
      </c>
      <c r="C17" s="20" t="s">
        <v>79</v>
      </c>
      <c r="D17" s="21" t="s">
        <v>29</v>
      </c>
      <c r="E17" s="22">
        <v>799.84</v>
      </c>
      <c r="F17" s="22">
        <v>399.92</v>
      </c>
      <c r="G17" s="22">
        <v>20</v>
      </c>
      <c r="H17" s="22">
        <v>25</v>
      </c>
      <c r="I17" s="22">
        <v>25</v>
      </c>
      <c r="J17" s="22">
        <v>499.9</v>
      </c>
      <c r="K17" s="22">
        <v>99.98</v>
      </c>
      <c r="L17" s="22">
        <v>12.5</v>
      </c>
      <c r="M17" s="35">
        <v>12.5</v>
      </c>
      <c r="N17" s="21">
        <f t="shared" si="0"/>
        <v>1357.24</v>
      </c>
      <c r="O17" s="36">
        <f t="shared" si="1"/>
        <v>537.4</v>
      </c>
      <c r="P17" s="21">
        <f t="shared" si="2"/>
        <v>1894.64</v>
      </c>
    </row>
    <row r="18" ht="20" customHeight="1" spans="1:16">
      <c r="A18" s="20">
        <v>14</v>
      </c>
      <c r="B18" s="20" t="s">
        <v>58</v>
      </c>
      <c r="C18" s="20" t="s">
        <v>59</v>
      </c>
      <c r="D18" s="21" t="s">
        <v>29</v>
      </c>
      <c r="E18" s="22">
        <v>799.84</v>
      </c>
      <c r="F18" s="22">
        <v>399.92</v>
      </c>
      <c r="G18" s="22">
        <v>20</v>
      </c>
      <c r="H18" s="22">
        <v>25</v>
      </c>
      <c r="I18" s="22">
        <v>25</v>
      </c>
      <c r="J18" s="22">
        <v>499.9</v>
      </c>
      <c r="K18" s="22">
        <v>99.98</v>
      </c>
      <c r="L18" s="22">
        <v>12.5</v>
      </c>
      <c r="M18" s="35">
        <v>12.5</v>
      </c>
      <c r="N18" s="21">
        <f t="shared" si="0"/>
        <v>1357.24</v>
      </c>
      <c r="O18" s="36">
        <f t="shared" si="1"/>
        <v>537.4</v>
      </c>
      <c r="P18" s="21">
        <f t="shared" si="2"/>
        <v>1894.64</v>
      </c>
    </row>
    <row r="19" ht="20" customHeight="1" spans="1:16">
      <c r="A19" s="20">
        <v>15</v>
      </c>
      <c r="B19" s="20" t="s">
        <v>80</v>
      </c>
      <c r="C19" s="20" t="s">
        <v>81</v>
      </c>
      <c r="D19" s="21" t="s">
        <v>29</v>
      </c>
      <c r="E19" s="22">
        <v>799.84</v>
      </c>
      <c r="F19" s="22">
        <v>399.92</v>
      </c>
      <c r="G19" s="22">
        <v>20</v>
      </c>
      <c r="H19" s="22">
        <v>25</v>
      </c>
      <c r="I19" s="22">
        <v>25</v>
      </c>
      <c r="J19" s="22">
        <v>499.9</v>
      </c>
      <c r="K19" s="22">
        <v>99.98</v>
      </c>
      <c r="L19" s="22">
        <v>12.5</v>
      </c>
      <c r="M19" s="35">
        <v>12.5</v>
      </c>
      <c r="N19" s="21">
        <f t="shared" si="0"/>
        <v>1357.24</v>
      </c>
      <c r="O19" s="36">
        <f t="shared" si="1"/>
        <v>537.4</v>
      </c>
      <c r="P19" s="21">
        <f t="shared" si="2"/>
        <v>1894.64</v>
      </c>
    </row>
    <row r="20" ht="20" customHeight="1" spans="1:16">
      <c r="A20" s="20">
        <v>16</v>
      </c>
      <c r="B20" s="20" t="s">
        <v>60</v>
      </c>
      <c r="C20" s="20" t="s">
        <v>61</v>
      </c>
      <c r="D20" s="21" t="s">
        <v>29</v>
      </c>
      <c r="E20" s="22">
        <v>799.84</v>
      </c>
      <c r="F20" s="22">
        <v>399.92</v>
      </c>
      <c r="G20" s="22">
        <v>20</v>
      </c>
      <c r="H20" s="22">
        <v>25</v>
      </c>
      <c r="I20" s="22">
        <v>25</v>
      </c>
      <c r="J20" s="22">
        <v>499.9</v>
      </c>
      <c r="K20" s="22">
        <v>99.98</v>
      </c>
      <c r="L20" s="22">
        <v>12.5</v>
      </c>
      <c r="M20" s="35">
        <v>12.5</v>
      </c>
      <c r="N20" s="21">
        <f t="shared" si="0"/>
        <v>1357.24</v>
      </c>
      <c r="O20" s="36">
        <f t="shared" si="1"/>
        <v>537.4</v>
      </c>
      <c r="P20" s="21">
        <f t="shared" si="2"/>
        <v>1894.64</v>
      </c>
    </row>
    <row r="21" ht="20" customHeight="1" spans="1:16">
      <c r="A21" s="20">
        <v>17</v>
      </c>
      <c r="B21" s="20" t="s">
        <v>62</v>
      </c>
      <c r="C21" s="20" t="s">
        <v>63</v>
      </c>
      <c r="D21" s="21" t="s">
        <v>29</v>
      </c>
      <c r="E21" s="22">
        <v>799.84</v>
      </c>
      <c r="F21" s="22">
        <v>399.92</v>
      </c>
      <c r="G21" s="22">
        <v>20</v>
      </c>
      <c r="H21" s="22">
        <v>25</v>
      </c>
      <c r="I21" s="22">
        <v>25</v>
      </c>
      <c r="J21" s="22">
        <v>499.9</v>
      </c>
      <c r="K21" s="22">
        <v>99.98</v>
      </c>
      <c r="L21" s="22">
        <v>12.5</v>
      </c>
      <c r="M21" s="35">
        <v>12.5</v>
      </c>
      <c r="N21" s="21">
        <f t="shared" si="0"/>
        <v>1357.24</v>
      </c>
      <c r="O21" s="36">
        <f t="shared" si="1"/>
        <v>537.4</v>
      </c>
      <c r="P21" s="21">
        <f t="shared" si="2"/>
        <v>1894.64</v>
      </c>
    </row>
    <row r="22" ht="20" customHeight="1" spans="1:16">
      <c r="A22" s="20">
        <v>18</v>
      </c>
      <c r="B22" s="20" t="s">
        <v>64</v>
      </c>
      <c r="C22" s="20" t="s">
        <v>65</v>
      </c>
      <c r="D22" s="21" t="s">
        <v>29</v>
      </c>
      <c r="E22" s="22">
        <v>799.84</v>
      </c>
      <c r="F22" s="22">
        <v>399.92</v>
      </c>
      <c r="G22" s="22">
        <v>20</v>
      </c>
      <c r="H22" s="22">
        <v>25</v>
      </c>
      <c r="I22" s="22">
        <v>25</v>
      </c>
      <c r="J22" s="22">
        <v>499.9</v>
      </c>
      <c r="K22" s="22">
        <v>99.98</v>
      </c>
      <c r="L22" s="22">
        <v>12.5</v>
      </c>
      <c r="M22" s="35">
        <v>12.5</v>
      </c>
      <c r="N22" s="21">
        <f t="shared" si="0"/>
        <v>1357.24</v>
      </c>
      <c r="O22" s="36">
        <f t="shared" si="1"/>
        <v>537.4</v>
      </c>
      <c r="P22" s="21">
        <f t="shared" si="2"/>
        <v>1894.64</v>
      </c>
    </row>
    <row r="23" ht="20" customHeight="1" spans="1:16">
      <c r="A23" s="20">
        <v>19</v>
      </c>
      <c r="B23" s="20" t="s">
        <v>68</v>
      </c>
      <c r="C23" s="20" t="s">
        <v>69</v>
      </c>
      <c r="D23" s="21" t="s">
        <v>29</v>
      </c>
      <c r="E23" s="22">
        <v>799.84</v>
      </c>
      <c r="F23" s="22">
        <v>399.92</v>
      </c>
      <c r="G23" s="22">
        <v>20</v>
      </c>
      <c r="H23" s="22">
        <v>25</v>
      </c>
      <c r="I23" s="22">
        <v>25</v>
      </c>
      <c r="J23" s="22">
        <v>499.9</v>
      </c>
      <c r="K23" s="22">
        <v>99.98</v>
      </c>
      <c r="L23" s="22">
        <v>12.5</v>
      </c>
      <c r="M23" s="35">
        <v>12.5</v>
      </c>
      <c r="N23" s="21">
        <f t="shared" si="0"/>
        <v>1357.24</v>
      </c>
      <c r="O23" s="36">
        <f t="shared" si="1"/>
        <v>537.4</v>
      </c>
      <c r="P23" s="21">
        <f t="shared" si="2"/>
        <v>1894.64</v>
      </c>
    </row>
    <row r="24" ht="20" customHeight="1" spans="1:16">
      <c r="A24" s="20">
        <v>20</v>
      </c>
      <c r="B24" s="20" t="s">
        <v>82</v>
      </c>
      <c r="C24" s="20" t="s">
        <v>83</v>
      </c>
      <c r="D24" s="21" t="s">
        <v>29</v>
      </c>
      <c r="E24" s="22">
        <v>799.84</v>
      </c>
      <c r="F24" s="22">
        <v>399.92</v>
      </c>
      <c r="G24" s="22">
        <v>20</v>
      </c>
      <c r="H24" s="22">
        <v>25</v>
      </c>
      <c r="I24" s="22">
        <v>25</v>
      </c>
      <c r="J24" s="22">
        <v>499.9</v>
      </c>
      <c r="K24" s="22">
        <v>99.98</v>
      </c>
      <c r="L24" s="22">
        <v>12.5</v>
      </c>
      <c r="M24" s="35">
        <v>12.5</v>
      </c>
      <c r="N24" s="21">
        <f t="shared" si="0"/>
        <v>1357.24</v>
      </c>
      <c r="O24" s="36">
        <f t="shared" si="1"/>
        <v>537.4</v>
      </c>
      <c r="P24" s="21">
        <f t="shared" si="2"/>
        <v>1894.64</v>
      </c>
    </row>
    <row r="25" customFormat="1" ht="20" customHeight="1" spans="1:17">
      <c r="A25" s="20">
        <v>21</v>
      </c>
      <c r="B25" s="20" t="s">
        <v>85</v>
      </c>
      <c r="C25" s="20" t="s">
        <v>86</v>
      </c>
      <c r="D25" s="21" t="s">
        <v>29</v>
      </c>
      <c r="E25" s="22">
        <v>799.84</v>
      </c>
      <c r="F25" s="22">
        <v>399.92</v>
      </c>
      <c r="G25" s="22">
        <v>20</v>
      </c>
      <c r="H25" s="22">
        <v>25</v>
      </c>
      <c r="I25" s="22">
        <v>25</v>
      </c>
      <c r="J25" s="22">
        <v>499.9</v>
      </c>
      <c r="K25" s="22">
        <v>99.98</v>
      </c>
      <c r="L25" s="22">
        <v>12.5</v>
      </c>
      <c r="M25" s="35">
        <v>12.5</v>
      </c>
      <c r="N25" s="21">
        <f t="shared" si="0"/>
        <v>1357.24</v>
      </c>
      <c r="O25" s="36">
        <f t="shared" si="1"/>
        <v>537.4</v>
      </c>
      <c r="P25" s="21">
        <f t="shared" si="2"/>
        <v>1894.64</v>
      </c>
      <c r="Q25" s="2"/>
    </row>
    <row r="26" customFormat="1" ht="20" customHeight="1" spans="1:17">
      <c r="A26" s="20">
        <v>22</v>
      </c>
      <c r="B26" s="20" t="s">
        <v>87</v>
      </c>
      <c r="C26" s="20" t="s">
        <v>88</v>
      </c>
      <c r="D26" s="21" t="s">
        <v>29</v>
      </c>
      <c r="E26" s="22">
        <v>799.84</v>
      </c>
      <c r="F26" s="22">
        <v>399.92</v>
      </c>
      <c r="G26" s="22">
        <v>20</v>
      </c>
      <c r="H26" s="22">
        <v>25</v>
      </c>
      <c r="I26" s="22">
        <v>25</v>
      </c>
      <c r="J26" s="22">
        <v>499.9</v>
      </c>
      <c r="K26" s="22">
        <v>99.98</v>
      </c>
      <c r="L26" s="22">
        <v>12.5</v>
      </c>
      <c r="M26" s="35">
        <v>12.5</v>
      </c>
      <c r="N26" s="21">
        <f t="shared" si="0"/>
        <v>1357.24</v>
      </c>
      <c r="O26" s="36">
        <f t="shared" si="1"/>
        <v>537.4</v>
      </c>
      <c r="P26" s="21">
        <f t="shared" si="2"/>
        <v>1894.64</v>
      </c>
      <c r="Q26" s="2"/>
    </row>
    <row r="27" customFormat="1" ht="20" customHeight="1" spans="1:17">
      <c r="A27" s="20">
        <v>23</v>
      </c>
      <c r="B27" s="20" t="s">
        <v>89</v>
      </c>
      <c r="C27" s="20" t="s">
        <v>90</v>
      </c>
      <c r="D27" s="21" t="s">
        <v>29</v>
      </c>
      <c r="E27" s="22">
        <v>799.84</v>
      </c>
      <c r="F27" s="22">
        <v>399.92</v>
      </c>
      <c r="G27" s="22">
        <v>20</v>
      </c>
      <c r="H27" s="22">
        <v>25</v>
      </c>
      <c r="I27" s="22">
        <v>25</v>
      </c>
      <c r="J27" s="22">
        <v>499.9</v>
      </c>
      <c r="K27" s="22">
        <v>99.98</v>
      </c>
      <c r="L27" s="22">
        <v>12.5</v>
      </c>
      <c r="M27" s="35">
        <v>12.5</v>
      </c>
      <c r="N27" s="21">
        <f t="shared" si="0"/>
        <v>1357.24</v>
      </c>
      <c r="O27" s="36">
        <f t="shared" si="1"/>
        <v>537.4</v>
      </c>
      <c r="P27" s="21">
        <f t="shared" si="2"/>
        <v>1894.64</v>
      </c>
      <c r="Q27" s="2"/>
    </row>
    <row r="28" ht="20" customHeight="1" spans="1:17">
      <c r="A28" s="20">
        <v>24</v>
      </c>
      <c r="B28" s="23" t="s">
        <v>40</v>
      </c>
      <c r="C28" s="20" t="s">
        <v>41</v>
      </c>
      <c r="D28" s="21" t="s">
        <v>29</v>
      </c>
      <c r="E28" s="22">
        <v>799.84</v>
      </c>
      <c r="F28" s="22">
        <v>399.92</v>
      </c>
      <c r="G28" s="22">
        <v>20</v>
      </c>
      <c r="H28" s="22">
        <v>25</v>
      </c>
      <c r="I28" s="22">
        <v>25</v>
      </c>
      <c r="J28" s="22">
        <v>499.9</v>
      </c>
      <c r="K28" s="22">
        <v>99.98</v>
      </c>
      <c r="L28" s="22">
        <v>12.5</v>
      </c>
      <c r="M28" s="35">
        <v>12.5</v>
      </c>
      <c r="N28" s="21">
        <f t="shared" si="0"/>
        <v>1357.24</v>
      </c>
      <c r="O28" s="36">
        <f t="shared" si="1"/>
        <v>537.4</v>
      </c>
      <c r="P28" s="21">
        <f t="shared" si="2"/>
        <v>1894.64</v>
      </c>
      <c r="Q28" s="38"/>
    </row>
    <row r="29" customFormat="1" ht="20" customHeight="1" spans="1:17">
      <c r="A29" s="20">
        <v>25</v>
      </c>
      <c r="B29" s="20" t="s">
        <v>66</v>
      </c>
      <c r="C29" s="20" t="s">
        <v>67</v>
      </c>
      <c r="D29" s="21" t="s">
        <v>29</v>
      </c>
      <c r="E29" s="22">
        <v>799.84</v>
      </c>
      <c r="F29" s="22">
        <v>399.92</v>
      </c>
      <c r="G29" s="22">
        <v>20</v>
      </c>
      <c r="H29" s="22">
        <v>25</v>
      </c>
      <c r="I29" s="22">
        <v>25</v>
      </c>
      <c r="J29" s="22">
        <v>499.9</v>
      </c>
      <c r="K29" s="22">
        <v>99.98</v>
      </c>
      <c r="L29" s="22">
        <v>12.5</v>
      </c>
      <c r="M29" s="35">
        <v>12.5</v>
      </c>
      <c r="N29" s="21">
        <f t="shared" si="0"/>
        <v>1357.24</v>
      </c>
      <c r="O29" s="36">
        <f t="shared" si="1"/>
        <v>537.4</v>
      </c>
      <c r="P29" s="21">
        <f t="shared" si="2"/>
        <v>1894.64</v>
      </c>
      <c r="Q29" s="38"/>
    </row>
    <row r="30" s="2" customFormat="1" ht="20" customHeight="1" spans="1:17">
      <c r="A30" s="20">
        <v>26</v>
      </c>
      <c r="B30" s="24" t="s">
        <v>94</v>
      </c>
      <c r="C30" s="25" t="s">
        <v>95</v>
      </c>
      <c r="D30" s="26" t="s">
        <v>29</v>
      </c>
      <c r="E30" s="22">
        <v>1599.68</v>
      </c>
      <c r="F30" s="22">
        <v>799.84</v>
      </c>
      <c r="G30" s="22">
        <v>40</v>
      </c>
      <c r="H30" s="22">
        <v>50</v>
      </c>
      <c r="I30" s="22">
        <v>50</v>
      </c>
      <c r="J30" s="22">
        <v>999.8</v>
      </c>
      <c r="K30" s="22">
        <v>199.96</v>
      </c>
      <c r="L30" s="22">
        <v>25</v>
      </c>
      <c r="M30" s="35">
        <v>25</v>
      </c>
      <c r="N30" s="21">
        <f t="shared" si="0"/>
        <v>2714.48</v>
      </c>
      <c r="O30" s="36">
        <f t="shared" si="1"/>
        <v>1074.8</v>
      </c>
      <c r="P30" s="21">
        <f t="shared" si="2"/>
        <v>3789.28</v>
      </c>
      <c r="Q30" s="38" t="s">
        <v>96</v>
      </c>
    </row>
    <row r="31" s="2" customFormat="1" ht="20" customHeight="1" spans="1:16">
      <c r="A31" s="20">
        <v>27</v>
      </c>
      <c r="B31" s="27" t="s">
        <v>97</v>
      </c>
      <c r="C31" s="28" t="s">
        <v>98</v>
      </c>
      <c r="D31" s="29" t="s">
        <v>29</v>
      </c>
      <c r="E31" s="22">
        <v>799.84</v>
      </c>
      <c r="F31" s="22">
        <v>399.92</v>
      </c>
      <c r="G31" s="22">
        <v>20</v>
      </c>
      <c r="H31" s="22">
        <v>25</v>
      </c>
      <c r="I31" s="22">
        <v>25</v>
      </c>
      <c r="J31" s="22">
        <v>499.9</v>
      </c>
      <c r="K31" s="22">
        <v>99.98</v>
      </c>
      <c r="L31" s="22">
        <v>12.5</v>
      </c>
      <c r="M31" s="35">
        <v>12.5</v>
      </c>
      <c r="N31" s="21">
        <f t="shared" si="0"/>
        <v>1357.24</v>
      </c>
      <c r="O31" s="36">
        <f t="shared" si="1"/>
        <v>537.4</v>
      </c>
      <c r="P31" s="21">
        <f t="shared" si="2"/>
        <v>1894.64</v>
      </c>
    </row>
    <row r="32" customFormat="1" ht="20" customHeight="1" spans="1:17">
      <c r="A32" s="30" t="s">
        <v>14</v>
      </c>
      <c r="B32" s="31"/>
      <c r="C32" s="31"/>
      <c r="D32" s="32"/>
      <c r="E32" s="33">
        <f t="shared" ref="E32:P32" si="3">SUM(E5:E31)</f>
        <v>22395.52</v>
      </c>
      <c r="F32" s="33">
        <f t="shared" si="3"/>
        <v>11197.76</v>
      </c>
      <c r="G32" s="33">
        <f t="shared" si="3"/>
        <v>560</v>
      </c>
      <c r="H32" s="33">
        <f t="shared" si="3"/>
        <v>700</v>
      </c>
      <c r="I32" s="33">
        <f t="shared" si="3"/>
        <v>700</v>
      </c>
      <c r="J32" s="33">
        <f t="shared" si="3"/>
        <v>13997.2</v>
      </c>
      <c r="K32" s="33">
        <f t="shared" si="3"/>
        <v>2799.44</v>
      </c>
      <c r="L32" s="33">
        <f t="shared" si="3"/>
        <v>350</v>
      </c>
      <c r="M32" s="33">
        <f t="shared" si="3"/>
        <v>350</v>
      </c>
      <c r="N32" s="21">
        <f t="shared" si="3"/>
        <v>38002.72</v>
      </c>
      <c r="O32" s="21">
        <f t="shared" si="3"/>
        <v>15047.2</v>
      </c>
      <c r="P32" s="21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2024.11</vt:lpstr>
      <vt:lpstr>2024.12</vt:lpstr>
      <vt:lpstr>2025.01</vt:lpstr>
      <vt:lpstr>2025.02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雨沐</cp:lastModifiedBy>
  <dcterms:created xsi:type="dcterms:W3CDTF">2024-12-07T09:12:00Z</dcterms:created>
  <dcterms:modified xsi:type="dcterms:W3CDTF">2025-03-16T17:08:07Z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