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3"/>
  </bookViews>
  <sheets>
    <sheet name="汇总" sheetId="3" r:id="rId1"/>
    <sheet name="蔬菜" sheetId="1" r:id="rId2"/>
    <sheet name="肉类" sheetId="2" r:id="rId3"/>
    <sheet name="地震局肉类定价" sheetId="4" r:id="rId4"/>
  </sheets>
  <definedNames>
    <definedName name="_xlnm._FilterDatabase" localSheetId="1" hidden="1">蔬菜!$A$2:$C$121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<sst xmlns="http://schemas.openxmlformats.org/spreadsheetml/2006/main" count="417" uniqueCount="210">
  <si>
    <t>供应商</t>
  </si>
  <si>
    <t>蔬菜总价</t>
  </si>
  <si>
    <t>肉类总价</t>
  </si>
  <si>
    <t>总价</t>
  </si>
  <si>
    <t>市场询价</t>
  </si>
  <si>
    <t>拉克达</t>
  </si>
  <si>
    <t>燕麦</t>
  </si>
  <si>
    <t>冠森</t>
  </si>
  <si>
    <t>中高后勤蔬菜需求清单</t>
  </si>
  <si>
    <t>序号</t>
  </si>
  <si>
    <t>货品名称</t>
  </si>
  <si>
    <t>单位</t>
  </si>
  <si>
    <t>月均需求量</t>
  </si>
  <si>
    <t xml:space="preserve">
（4月定价）</t>
  </si>
  <si>
    <t>所有小项最低价</t>
  </si>
  <si>
    <t>拉克达含税单价</t>
  </si>
  <si>
    <t>燕麦含税单价</t>
  </si>
  <si>
    <t>冠森含税单价</t>
  </si>
  <si>
    <t>备注</t>
  </si>
  <si>
    <t>花菜</t>
  </si>
  <si>
    <t>kg</t>
  </si>
  <si>
    <t>净伞花菜</t>
  </si>
  <si>
    <t>净西兰花</t>
  </si>
  <si>
    <t>白萝卜</t>
  </si>
  <si>
    <t>白芹</t>
  </si>
  <si>
    <t>去壳糯玉米</t>
  </si>
  <si>
    <t>糯玉米粒</t>
  </si>
  <si>
    <t>去壳甜玉米</t>
  </si>
  <si>
    <t>甜玉米粒</t>
  </si>
  <si>
    <t>毛豆米</t>
  </si>
  <si>
    <t>毛豆</t>
  </si>
  <si>
    <t>豌豆米</t>
  </si>
  <si>
    <t>豌豆</t>
  </si>
  <si>
    <t>薄荷</t>
  </si>
  <si>
    <t>菠菜</t>
  </si>
  <si>
    <t>菜心</t>
  </si>
  <si>
    <t>茨菇</t>
  </si>
  <si>
    <t>大白菜</t>
  </si>
  <si>
    <t>大苦菜</t>
  </si>
  <si>
    <t>上海青</t>
  </si>
  <si>
    <t>嫩空心菜</t>
  </si>
  <si>
    <t>油麦菜</t>
  </si>
  <si>
    <t>小苦菜</t>
  </si>
  <si>
    <t>小米菜</t>
  </si>
  <si>
    <t>豆腐菜</t>
  </si>
  <si>
    <t>大葱</t>
  </si>
  <si>
    <t>西红柿</t>
  </si>
  <si>
    <t>粉果</t>
  </si>
  <si>
    <t>石头果</t>
  </si>
  <si>
    <t>黄瓜</t>
  </si>
  <si>
    <t>翠绿带刺，直而无籽</t>
  </si>
  <si>
    <t>青线椒</t>
  </si>
  <si>
    <t>大青椒</t>
  </si>
  <si>
    <t>大红椒</t>
  </si>
  <si>
    <t>红美人椒</t>
  </si>
  <si>
    <t>皱皮椒</t>
  </si>
  <si>
    <t>青小米辣</t>
  </si>
  <si>
    <t>扭扭辣椒</t>
  </si>
  <si>
    <t>红小米辣</t>
  </si>
  <si>
    <t>芋头</t>
  </si>
  <si>
    <t>大香菜</t>
  </si>
  <si>
    <t>大冬瓜</t>
  </si>
  <si>
    <t>小冬瓜</t>
  </si>
  <si>
    <t>荷兰豆</t>
  </si>
  <si>
    <t>红薯</t>
  </si>
  <si>
    <t>胡萝卜</t>
  </si>
  <si>
    <t>鲜茴香</t>
  </si>
  <si>
    <t>姜柄瓜</t>
  </si>
  <si>
    <t>豇豆</t>
  </si>
  <si>
    <t>茭瓜</t>
  </si>
  <si>
    <t>芥兰</t>
  </si>
  <si>
    <t>香菇</t>
  </si>
  <si>
    <t>金针菇</t>
  </si>
  <si>
    <t>白玉菇</t>
  </si>
  <si>
    <t>人工菌</t>
  </si>
  <si>
    <t>表面水渍少，干爽点</t>
  </si>
  <si>
    <t>杏鲍菇</t>
  </si>
  <si>
    <t>白蘑菇</t>
  </si>
  <si>
    <t>韭菜</t>
  </si>
  <si>
    <t>小韭菜</t>
  </si>
  <si>
    <t>韭菜苔</t>
  </si>
  <si>
    <t>韭黄</t>
  </si>
  <si>
    <t>苦瓜</t>
  </si>
  <si>
    <t>老南瓜</t>
  </si>
  <si>
    <t>莲花白（团）</t>
  </si>
  <si>
    <t>莲花白（尖）</t>
  </si>
  <si>
    <t>莲藕</t>
  </si>
  <si>
    <t>面姜</t>
  </si>
  <si>
    <t>苤蓝</t>
  </si>
  <si>
    <t>紫茄</t>
  </si>
  <si>
    <t>糯茄子</t>
  </si>
  <si>
    <t>青柠檬</t>
  </si>
  <si>
    <t>白皮青蒜</t>
  </si>
  <si>
    <t>红皮青蒜</t>
  </si>
  <si>
    <t>青笋</t>
  </si>
  <si>
    <t>根部去皮</t>
  </si>
  <si>
    <t>绿莴笋</t>
  </si>
  <si>
    <t>棒菜</t>
  </si>
  <si>
    <t>秋葵</t>
  </si>
  <si>
    <t>山药</t>
  </si>
  <si>
    <t>根茎相对笔直</t>
  </si>
  <si>
    <t>生菜</t>
  </si>
  <si>
    <t>熟红豆</t>
  </si>
  <si>
    <t>丝瓜</t>
  </si>
  <si>
    <t>蒜苔</t>
  </si>
  <si>
    <t>新鲜蒜苔</t>
  </si>
  <si>
    <t>茼蒿</t>
  </si>
  <si>
    <t>娃娃菜</t>
  </si>
  <si>
    <t>洁白微黄、无腐叶，无黑心；</t>
  </si>
  <si>
    <t>豌豆尖</t>
  </si>
  <si>
    <t>西芹</t>
  </si>
  <si>
    <t>绿芹</t>
  </si>
  <si>
    <t>小白菜</t>
  </si>
  <si>
    <t>小葱</t>
  </si>
  <si>
    <t>小白葱</t>
  </si>
  <si>
    <t>香菜</t>
  </si>
  <si>
    <t>小瓜</t>
  </si>
  <si>
    <t>土豆</t>
  </si>
  <si>
    <t>大毛芋头</t>
  </si>
  <si>
    <t>洋葱</t>
  </si>
  <si>
    <t>洋瓜尖</t>
  </si>
  <si>
    <t>折耳根</t>
  </si>
  <si>
    <t>紫红薯</t>
  </si>
  <si>
    <t>佛手瓜</t>
  </si>
  <si>
    <t>黄姜</t>
  </si>
  <si>
    <t>老姜</t>
  </si>
  <si>
    <t>仔姜</t>
  </si>
  <si>
    <t>无筋豆</t>
  </si>
  <si>
    <t>香芋</t>
  </si>
  <si>
    <t>小圆瓜</t>
  </si>
  <si>
    <t>鲜蒜米</t>
  </si>
  <si>
    <t>独蒜米</t>
  </si>
  <si>
    <t>豆腐干</t>
  </si>
  <si>
    <t>豆芽</t>
  </si>
  <si>
    <t>海带丝</t>
  </si>
  <si>
    <t>盒</t>
  </si>
  <si>
    <t>老豆腐</t>
  </si>
  <si>
    <t>内脂豆腐</t>
  </si>
  <si>
    <t>嫩豆腐</t>
  </si>
  <si>
    <t>魔芋豆腐</t>
  </si>
  <si>
    <t>件</t>
  </si>
  <si>
    <t>猪血</t>
  </si>
  <si>
    <t>鲜猪血</t>
  </si>
  <si>
    <t>白蛋</t>
  </si>
  <si>
    <t>红皮鸡蛋</t>
  </si>
  <si>
    <t>鹌鹑蛋</t>
  </si>
  <si>
    <t>京白菜</t>
  </si>
  <si>
    <t>合计金额</t>
  </si>
  <si>
    <t>中高后勤肉类需求清单</t>
  </si>
  <si>
    <t>4月定价</t>
  </si>
  <si>
    <t>冠森目标价</t>
  </si>
  <si>
    <t>原供方4月定价</t>
  </si>
  <si>
    <t>宣威火腿</t>
  </si>
  <si>
    <t>年限一年以内</t>
  </si>
  <si>
    <t>草鱼毛重</t>
  </si>
  <si>
    <t>去鳞去内脏</t>
  </si>
  <si>
    <t>鲫鱼毛重</t>
  </si>
  <si>
    <t>罗非鱼毛重</t>
  </si>
  <si>
    <t>白鲢鱼毛重</t>
  </si>
  <si>
    <t>花鲢鱼毛重</t>
  </si>
  <si>
    <t>前腿肉</t>
  </si>
  <si>
    <t>后腿肉</t>
  </si>
  <si>
    <t>脊肉</t>
  </si>
  <si>
    <t>大排骨</t>
  </si>
  <si>
    <t>猪肉</t>
  </si>
  <si>
    <t>中排骨</t>
  </si>
  <si>
    <t>小排骨</t>
  </si>
  <si>
    <t>五花肉</t>
  </si>
  <si>
    <t>普通五花</t>
  </si>
  <si>
    <t>龙骨</t>
  </si>
  <si>
    <t>筒骨</t>
  </si>
  <si>
    <t>猪脚</t>
  </si>
  <si>
    <t>小猪蹄</t>
  </si>
  <si>
    <t>肘子</t>
  </si>
  <si>
    <t>猪肝</t>
  </si>
  <si>
    <t>肥肉</t>
  </si>
  <si>
    <t>板油</t>
  </si>
  <si>
    <t>牛肋条</t>
  </si>
  <si>
    <t>牛腩</t>
  </si>
  <si>
    <t>牛里脊</t>
  </si>
  <si>
    <t>牛后腿</t>
  </si>
  <si>
    <t>土杂鸡</t>
  </si>
  <si>
    <t>老母鸡</t>
  </si>
  <si>
    <t>蛋鸡</t>
  </si>
  <si>
    <t>乌鱼</t>
  </si>
  <si>
    <t>牛蛙（活）</t>
  </si>
  <si>
    <t>牛蛙（杀干净）</t>
  </si>
  <si>
    <t>甲鱼</t>
  </si>
  <si>
    <t>黄辣丁鱼</t>
  </si>
  <si>
    <t>烤鸭</t>
  </si>
  <si>
    <t>只</t>
  </si>
  <si>
    <t>小白鱼净重</t>
  </si>
  <si>
    <t>仔鸭</t>
  </si>
  <si>
    <t>老鸭</t>
  </si>
  <si>
    <t>烟熏肉</t>
  </si>
  <si>
    <t>羊腿肉</t>
  </si>
  <si>
    <t>羊排</t>
  </si>
  <si>
    <t>名称</t>
  </si>
  <si>
    <t>定价</t>
  </si>
  <si>
    <t>排骨</t>
  </si>
  <si>
    <t>通30/净排骨32</t>
  </si>
  <si>
    <t>龙骨杂骨</t>
  </si>
  <si>
    <t>/</t>
  </si>
  <si>
    <t>前25/后22</t>
  </si>
  <si>
    <t>猪肝18/腰花50</t>
  </si>
  <si>
    <t>牛腩60/里脊70</t>
  </si>
  <si>
    <t>28/30</t>
  </si>
  <si>
    <t>羊腿/羊排</t>
  </si>
  <si>
    <t>58/56</t>
  </si>
  <si>
    <t>看新供货商肉的品质，后期可做调整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</si>
</sst>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4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rgb="FF00B0F0"/>
      <name val="宋体"/>
      <charset val="134"/>
    </font>
    <font>
      <sz val="14"/>
      <color rgb="FFFF0000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b/>
      <sz val="14"/>
      <color rgb="FFFF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1"/>
      <color rgb="FFFF0000"/>
      <name val="宋体"/>
      <charset val="134"/>
    </font>
    <font>
      <b/>
      <sz val="12"/>
      <color rgb="FFFF0000"/>
      <name val="宋体"/>
      <charset val="134"/>
    </font>
    <font>
      <b/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sz val="12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41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2" borderId="15" applyNumberFormat="0" applyAlignment="0" applyProtection="0">
      <alignment vertical="center"/>
    </xf>
    <xf numFmtId="0" fontId="33" fillId="13" borderId="16" applyNumberFormat="0" applyAlignment="0" applyProtection="0">
      <alignment vertical="center"/>
    </xf>
    <xf numFmtId="0" fontId="34" fillId="13" borderId="15" applyNumberFormat="0" applyAlignment="0" applyProtection="0">
      <alignment vertical="center"/>
    </xf>
    <xf numFmtId="0" fontId="35" fillId="14" borderId="17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</cellStyleXfs>
  <cellXfs count="9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/>
    </xf>
    <xf numFmtId="0" fontId="5" fillId="4" borderId="3" xfId="0" applyFont="1" applyFill="1" applyBorder="1" applyAlignment="1" applyProtection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176" fontId="11" fillId="8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176" fontId="0" fillId="8" borderId="2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/>
    </xf>
    <xf numFmtId="0" fontId="12" fillId="6" borderId="0" xfId="0" applyFont="1" applyFill="1" applyAlignment="1">
      <alignment vertical="center"/>
    </xf>
    <xf numFmtId="0" fontId="12" fillId="6" borderId="0" xfId="0" applyFont="1" applyFill="1" applyAlignment="1">
      <alignment vertical="center" wrapText="1"/>
    </xf>
    <xf numFmtId="0" fontId="12" fillId="6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12" fillId="6" borderId="0" xfId="0" applyFont="1" applyFill="1">
      <alignment vertical="center"/>
    </xf>
    <xf numFmtId="0" fontId="17" fillId="6" borderId="5" xfId="0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/>
    </xf>
    <xf numFmtId="0" fontId="18" fillId="0" borderId="2" xfId="55" applyFont="1" applyFill="1" applyBorder="1" applyAlignment="1">
      <alignment horizontal="center" vertical="top" wrapText="1"/>
    </xf>
    <xf numFmtId="0" fontId="18" fillId="6" borderId="2" xfId="55" applyFont="1" applyFill="1" applyBorder="1" applyAlignment="1">
      <alignment horizontal="center" vertical="top" wrapText="1"/>
    </xf>
    <xf numFmtId="0" fontId="18" fillId="8" borderId="2" xfId="55" applyFont="1" applyFill="1" applyBorder="1" applyAlignment="1">
      <alignment horizontal="center" vertical="top" wrapText="1"/>
    </xf>
    <xf numFmtId="176" fontId="18" fillId="9" borderId="2" xfId="55" applyNumberFormat="1" applyFont="1" applyFill="1" applyBorder="1" applyAlignment="1">
      <alignment horizontal="center" vertical="top" wrapText="1"/>
    </xf>
    <xf numFmtId="0" fontId="13" fillId="6" borderId="2" xfId="55" applyFont="1" applyFill="1" applyBorder="1" applyAlignment="1">
      <alignment horizontal="center" vertical="top" wrapText="1"/>
    </xf>
    <xf numFmtId="0" fontId="13" fillId="0" borderId="2" xfId="55" applyFont="1" applyFill="1" applyBorder="1" applyAlignment="1">
      <alignment horizontal="center" vertical="top" wrapText="1"/>
    </xf>
    <xf numFmtId="0" fontId="18" fillId="6" borderId="2" xfId="55" applyFont="1" applyFill="1" applyBorder="1" applyAlignment="1">
      <alignment horizontal="center" vertical="center"/>
    </xf>
    <xf numFmtId="0" fontId="18" fillId="8" borderId="2" xfId="55" applyFont="1" applyFill="1" applyBorder="1" applyAlignment="1">
      <alignment horizontal="center" vertical="center"/>
    </xf>
    <xf numFmtId="176" fontId="18" fillId="9" borderId="2" xfId="55" applyNumberFormat="1" applyFont="1" applyFill="1" applyBorder="1" applyAlignment="1">
      <alignment horizontal="center" vertical="center"/>
    </xf>
    <xf numFmtId="0" fontId="18" fillId="0" borderId="2" xfId="55" applyFont="1" applyFill="1" applyBorder="1" applyAlignment="1">
      <alignment horizontal="center" vertical="center"/>
    </xf>
    <xf numFmtId="176" fontId="12" fillId="9" borderId="0" xfId="0" applyNumberFormat="1" applyFont="1" applyFill="1" applyAlignment="1">
      <alignment horizontal="center" vertical="center"/>
    </xf>
    <xf numFmtId="0" fontId="17" fillId="6" borderId="9" xfId="0" applyFont="1" applyFill="1" applyBorder="1" applyAlignment="1">
      <alignment horizontal="center" vertical="center"/>
    </xf>
    <xf numFmtId="0" fontId="19" fillId="6" borderId="7" xfId="0" applyFont="1" applyFill="1" applyBorder="1" applyAlignment="1">
      <alignment horizontal="center" vertical="center"/>
    </xf>
    <xf numFmtId="0" fontId="20" fillId="6" borderId="2" xfId="55" applyFont="1" applyFill="1" applyBorder="1" applyAlignment="1">
      <alignment horizontal="center" vertical="top" wrapText="1"/>
    </xf>
    <xf numFmtId="0" fontId="20" fillId="0" borderId="2" xfId="55" applyFont="1" applyFill="1" applyBorder="1" applyAlignment="1">
      <alignment horizontal="center" vertical="top" wrapText="1"/>
    </xf>
    <xf numFmtId="0" fontId="20" fillId="6" borderId="2" xfId="55" applyFont="1" applyFill="1" applyBorder="1" applyAlignment="1">
      <alignment horizontal="center" vertical="center"/>
    </xf>
    <xf numFmtId="176" fontId="14" fillId="9" borderId="2" xfId="55" applyNumberFormat="1" applyFont="1" applyFill="1" applyBorder="1" applyAlignment="1">
      <alignment horizontal="center" vertical="center"/>
    </xf>
    <xf numFmtId="0" fontId="13" fillId="6" borderId="2" xfId="55" applyFont="1" applyFill="1" applyBorder="1" applyAlignment="1">
      <alignment horizontal="center" vertical="center"/>
    </xf>
    <xf numFmtId="0" fontId="18" fillId="0" borderId="2" xfId="55" applyFont="1" applyFill="1" applyBorder="1" applyAlignment="1">
      <alignment horizontal="center" vertical="center" wrapText="1"/>
    </xf>
    <xf numFmtId="0" fontId="18" fillId="6" borderId="2" xfId="55" applyFont="1" applyFill="1" applyBorder="1" applyAlignment="1">
      <alignment horizontal="center" vertical="center" wrapText="1"/>
    </xf>
    <xf numFmtId="176" fontId="14" fillId="9" borderId="2" xfId="55" applyNumberFormat="1" applyFont="1" applyFill="1" applyBorder="1" applyAlignment="1">
      <alignment horizontal="center" vertical="top" wrapText="1"/>
    </xf>
    <xf numFmtId="176" fontId="10" fillId="9" borderId="2" xfId="55" applyNumberFormat="1" applyFont="1" applyFill="1" applyBorder="1" applyAlignment="1">
      <alignment horizontal="center" vertical="top" wrapText="1"/>
    </xf>
    <xf numFmtId="0" fontId="12" fillId="6" borderId="2" xfId="55" applyFont="1" applyFill="1" applyBorder="1" applyAlignment="1">
      <alignment horizontal="center" vertical="center"/>
    </xf>
    <xf numFmtId="0" fontId="12" fillId="8" borderId="2" xfId="55" applyFont="1" applyFill="1" applyBorder="1" applyAlignment="1">
      <alignment horizontal="center" vertical="center"/>
    </xf>
    <xf numFmtId="176" fontId="12" fillId="9" borderId="2" xfId="55" applyNumberFormat="1" applyFont="1" applyFill="1" applyBorder="1" applyAlignment="1">
      <alignment horizontal="center" vertical="center"/>
    </xf>
    <xf numFmtId="0" fontId="12" fillId="0" borderId="2" xfId="55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20" fillId="6" borderId="2" xfId="55" applyFont="1" applyFill="1" applyBorder="1" applyAlignment="1">
      <alignment horizontal="center" vertical="center" wrapText="1"/>
    </xf>
    <xf numFmtId="0" fontId="16" fillId="6" borderId="2" xfId="55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3" fillId="7" borderId="2" xfId="0" applyFont="1" applyFill="1" applyBorder="1" applyAlignment="1">
      <alignment horizontal="center" vertical="center"/>
    </xf>
    <xf numFmtId="0" fontId="23" fillId="10" borderId="2" xfId="0" applyFont="1" applyFill="1" applyBorder="1" applyAlignment="1">
      <alignment horizontal="center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2 2 2 2" xfId="52"/>
    <cellStyle name="常规 2 3" xfId="53"/>
    <cellStyle name="常规 2 3 2" xfId="54"/>
    <cellStyle name="常规 3" xfId="55"/>
    <cellStyle name="常规 3 2" xfId="56"/>
    <cellStyle name="常规 3 2 2" xfId="57"/>
    <cellStyle name="常规 3 2 2 2" xfId="58"/>
    <cellStyle name="常规 3 3" xfId="59"/>
    <cellStyle name="常规 3 3 2" xfId="60"/>
    <cellStyle name="常规 4" xfId="61"/>
    <cellStyle name="常规 4 2" xfId="62"/>
    <cellStyle name="常规 4 2 2" xfId="63"/>
    <cellStyle name="常规 5" xfId="6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J11" sqref="J11"/>
    </sheetView>
  </sheetViews>
  <sheetFormatPr defaultColWidth="9" defaultRowHeight="13.5" outlineLevelRow="4" outlineLevelCol="3"/>
  <cols>
    <col min="1" max="1" width="12.75" customWidth="1"/>
    <col min="2" max="2" width="11.625"/>
    <col min="3" max="3" width="10.375"/>
    <col min="4" max="4" width="11.625"/>
  </cols>
  <sheetData>
    <row r="1" ht="18" spans="1:4">
      <c r="A1" s="89" t="s">
        <v>0</v>
      </c>
      <c r="B1" s="89" t="s">
        <v>1</v>
      </c>
      <c r="C1" s="89" t="s">
        <v>2</v>
      </c>
      <c r="D1" s="89" t="s">
        <v>3</v>
      </c>
    </row>
    <row r="2" ht="17.25" spans="1:4">
      <c r="A2" s="90" t="s">
        <v>4</v>
      </c>
      <c r="B2" s="91">
        <f>蔬菜!G121</f>
        <v>39723.36</v>
      </c>
      <c r="C2" s="91">
        <f>肉类!H43</f>
        <v>67442.6</v>
      </c>
      <c r="D2" s="91">
        <f>B2+C2</f>
        <v>107165.96</v>
      </c>
    </row>
    <row r="3" ht="17.25" spans="1:4">
      <c r="A3" s="90" t="s">
        <v>5</v>
      </c>
      <c r="B3" s="92">
        <f>蔬菜!H121</f>
        <v>31861.3</v>
      </c>
      <c r="C3" s="92">
        <f>肉类!J43</f>
        <v>66695.15</v>
      </c>
      <c r="D3" s="93">
        <f>B3+C3</f>
        <v>98556.45</v>
      </c>
    </row>
    <row r="4" ht="17.25" spans="1:4">
      <c r="A4" s="90" t="s">
        <v>6</v>
      </c>
      <c r="B4" s="92">
        <f>蔬菜!I121</f>
        <v>32518.18</v>
      </c>
      <c r="C4" s="91">
        <f>肉类!K43</f>
        <v>67434.1</v>
      </c>
      <c r="D4" s="91">
        <f>B4+C4</f>
        <v>99952.28</v>
      </c>
    </row>
    <row r="5" ht="17.25" spans="1:4">
      <c r="A5" s="90" t="s">
        <v>7</v>
      </c>
      <c r="B5" s="91">
        <f>蔬菜!J121</f>
        <v>34851.71</v>
      </c>
      <c r="C5" s="92">
        <f>肉类!L43</f>
        <v>65648.05</v>
      </c>
      <c r="D5" s="91">
        <f>B5+C5</f>
        <v>100499.76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K121"/>
  <sheetViews>
    <sheetView zoomScale="115" zoomScaleNormal="115" workbookViewId="0">
      <pane ySplit="2" topLeftCell="A92" activePane="bottomLeft" state="frozen"/>
      <selection/>
      <selection pane="bottomLeft" activeCell="D123" sqref="D123"/>
    </sheetView>
  </sheetViews>
  <sheetFormatPr defaultColWidth="9" defaultRowHeight="13.5"/>
  <cols>
    <col min="1" max="1" width="7.88333333333333" style="46" customWidth="1"/>
    <col min="2" max="2" width="14" style="46" customWidth="1"/>
    <col min="3" max="3" width="8.5" style="46" customWidth="1"/>
    <col min="4" max="4" width="14.625" style="48" customWidth="1"/>
    <col min="5" max="5" width="17.375" style="48" customWidth="1"/>
    <col min="6" max="8" width="20.125" style="48" customWidth="1"/>
    <col min="9" max="10" width="17.375" style="48" customWidth="1"/>
    <col min="11" max="11" width="16.625" style="49" customWidth="1"/>
    <col min="12" max="16360" width="9" style="46"/>
    <col min="16361" max="16384" width="9" style="50"/>
  </cols>
  <sheetData>
    <row r="1" s="46" customFormat="1" ht="20.25" spans="1:11">
      <c r="A1" s="51" t="s">
        <v>8</v>
      </c>
      <c r="B1" s="52"/>
      <c r="C1" s="52"/>
      <c r="D1" s="52"/>
      <c r="E1" s="52"/>
      <c r="F1" s="52"/>
      <c r="G1" s="52"/>
      <c r="H1" s="52"/>
      <c r="I1" s="52"/>
      <c r="J1" s="52"/>
      <c r="K1" s="67"/>
    </row>
    <row r="2" s="46" customFormat="1" ht="37.5" spans="1:11">
      <c r="A2" s="21" t="s">
        <v>9</v>
      </c>
      <c r="B2" s="21" t="s">
        <v>10</v>
      </c>
      <c r="C2" s="21" t="s">
        <v>11</v>
      </c>
      <c r="D2" s="21" t="s">
        <v>12</v>
      </c>
      <c r="E2" s="53" t="s">
        <v>13</v>
      </c>
      <c r="F2" s="54" t="s">
        <v>14</v>
      </c>
      <c r="G2" s="21" t="s">
        <v>4</v>
      </c>
      <c r="H2" s="21" t="s">
        <v>15</v>
      </c>
      <c r="I2" s="21" t="s">
        <v>16</v>
      </c>
      <c r="J2" s="21" t="s">
        <v>17</v>
      </c>
      <c r="K2" s="68" t="s">
        <v>18</v>
      </c>
    </row>
    <row r="3" s="46" customFormat="1" spans="1:11">
      <c r="A3" s="55">
        <v>1</v>
      </c>
      <c r="B3" s="56" t="s">
        <v>19</v>
      </c>
      <c r="C3" s="57" t="s">
        <v>20</v>
      </c>
      <c r="D3" s="58">
        <v>10</v>
      </c>
      <c r="E3" s="59">
        <f>I3</f>
        <v>3</v>
      </c>
      <c r="F3" s="56">
        <f>MIN(G3:J3)</f>
        <v>3</v>
      </c>
      <c r="G3" s="56">
        <v>6</v>
      </c>
      <c r="H3" s="60">
        <v>3.5</v>
      </c>
      <c r="I3" s="57">
        <v>3</v>
      </c>
      <c r="J3" s="57">
        <v>4</v>
      </c>
      <c r="K3" s="69"/>
    </row>
    <row r="4" s="46" customFormat="1" spans="1:11">
      <c r="A4" s="55">
        <v>2</v>
      </c>
      <c r="B4" s="56" t="s">
        <v>21</v>
      </c>
      <c r="C4" s="56" t="s">
        <v>20</v>
      </c>
      <c r="D4" s="58">
        <v>56</v>
      </c>
      <c r="E4" s="59">
        <f>J4</f>
        <v>4</v>
      </c>
      <c r="F4" s="56">
        <f t="shared" ref="F4:F35" si="0">MIN(G4:J4)</f>
        <v>3.8</v>
      </c>
      <c r="G4" s="56">
        <v>6</v>
      </c>
      <c r="H4" s="61">
        <v>6</v>
      </c>
      <c r="I4" s="56">
        <v>3.8</v>
      </c>
      <c r="J4" s="56">
        <v>4</v>
      </c>
      <c r="K4" s="70"/>
    </row>
    <row r="5" s="46" customFormat="1" spans="1:11">
      <c r="A5" s="55">
        <v>3</v>
      </c>
      <c r="B5" s="56" t="s">
        <v>22</v>
      </c>
      <c r="C5" s="57" t="s">
        <v>20</v>
      </c>
      <c r="D5" s="58">
        <v>55</v>
      </c>
      <c r="E5" s="59">
        <f>AVERAGE(I5:J5)</f>
        <v>5</v>
      </c>
      <c r="F5" s="56">
        <f t="shared" si="0"/>
        <v>4</v>
      </c>
      <c r="G5" s="56">
        <v>8</v>
      </c>
      <c r="H5" s="60">
        <v>7</v>
      </c>
      <c r="I5" s="57">
        <v>4</v>
      </c>
      <c r="J5" s="57">
        <v>6</v>
      </c>
      <c r="K5" s="69"/>
    </row>
    <row r="6" s="46" customFormat="1" spans="1:11">
      <c r="A6" s="55">
        <v>4</v>
      </c>
      <c r="B6" s="56" t="s">
        <v>23</v>
      </c>
      <c r="C6" s="62" t="s">
        <v>20</v>
      </c>
      <c r="D6" s="63">
        <v>173</v>
      </c>
      <c r="E6" s="64">
        <f>AVERAGE(H6:J6)</f>
        <v>1.93333333333333</v>
      </c>
      <c r="F6" s="56">
        <f t="shared" si="0"/>
        <v>1.3</v>
      </c>
      <c r="G6" s="65">
        <v>2.5</v>
      </c>
      <c r="H6" s="62">
        <v>2</v>
      </c>
      <c r="I6" s="62">
        <v>1.3</v>
      </c>
      <c r="J6" s="62">
        <v>2.5</v>
      </c>
      <c r="K6" s="71"/>
    </row>
    <row r="7" s="46" customFormat="1" spans="1:11">
      <c r="A7" s="55">
        <v>5</v>
      </c>
      <c r="B7" s="56" t="s">
        <v>24</v>
      </c>
      <c r="C7" s="62" t="s">
        <v>20</v>
      </c>
      <c r="D7" s="63">
        <v>43</v>
      </c>
      <c r="E7" s="64">
        <f>I7</f>
        <v>3.5</v>
      </c>
      <c r="F7" s="56">
        <f t="shared" si="0"/>
        <v>3.5</v>
      </c>
      <c r="G7" s="65">
        <v>5</v>
      </c>
      <c r="H7" s="62">
        <v>4</v>
      </c>
      <c r="I7" s="62">
        <v>3.5</v>
      </c>
      <c r="J7" s="62">
        <v>4</v>
      </c>
      <c r="K7" s="71"/>
    </row>
    <row r="8" s="46" customFormat="1" spans="1:11">
      <c r="A8" s="55">
        <v>6</v>
      </c>
      <c r="B8" s="56" t="s">
        <v>25</v>
      </c>
      <c r="C8" s="57" t="s">
        <v>20</v>
      </c>
      <c r="D8" s="58">
        <v>8</v>
      </c>
      <c r="E8" s="59">
        <v>9</v>
      </c>
      <c r="F8" s="56">
        <f t="shared" si="0"/>
        <v>9</v>
      </c>
      <c r="G8" s="56">
        <v>12</v>
      </c>
      <c r="H8" s="57">
        <v>9</v>
      </c>
      <c r="I8" s="57">
        <v>9.5</v>
      </c>
      <c r="J8" s="57">
        <v>10</v>
      </c>
      <c r="K8" s="69"/>
    </row>
    <row r="9" s="46" customFormat="1" spans="1:11">
      <c r="A9" s="55">
        <v>7</v>
      </c>
      <c r="B9" s="56" t="s">
        <v>26</v>
      </c>
      <c r="C9" s="57" t="s">
        <v>20</v>
      </c>
      <c r="D9" s="58">
        <v>22</v>
      </c>
      <c r="E9" s="59">
        <v>12</v>
      </c>
      <c r="F9" s="56">
        <f t="shared" si="0"/>
        <v>12</v>
      </c>
      <c r="G9" s="56">
        <v>13</v>
      </c>
      <c r="H9" s="57">
        <v>12</v>
      </c>
      <c r="I9" s="57">
        <v>16</v>
      </c>
      <c r="J9" s="57">
        <v>12</v>
      </c>
      <c r="K9" s="69"/>
    </row>
    <row r="10" s="46" customFormat="1" spans="1:11">
      <c r="A10" s="55">
        <v>8</v>
      </c>
      <c r="B10" s="56" t="s">
        <v>27</v>
      </c>
      <c r="C10" s="57" t="s">
        <v>20</v>
      </c>
      <c r="D10" s="58">
        <v>74.3</v>
      </c>
      <c r="E10" s="59">
        <v>8</v>
      </c>
      <c r="F10" s="56">
        <f t="shared" si="0"/>
        <v>8</v>
      </c>
      <c r="G10" s="56">
        <v>12</v>
      </c>
      <c r="H10" s="57">
        <v>8</v>
      </c>
      <c r="I10" s="57">
        <v>9</v>
      </c>
      <c r="J10" s="57">
        <v>9</v>
      </c>
      <c r="K10" s="69"/>
    </row>
    <row r="11" s="46" customFormat="1" spans="1:11">
      <c r="A11" s="55">
        <v>9</v>
      </c>
      <c r="B11" s="56" t="s">
        <v>28</v>
      </c>
      <c r="C11" s="57" t="s">
        <v>20</v>
      </c>
      <c r="D11" s="58">
        <v>47.5</v>
      </c>
      <c r="E11" s="59">
        <v>10</v>
      </c>
      <c r="F11" s="56">
        <f t="shared" si="0"/>
        <v>10</v>
      </c>
      <c r="G11" s="56">
        <v>12</v>
      </c>
      <c r="H11" s="57">
        <v>10</v>
      </c>
      <c r="I11" s="57">
        <v>13</v>
      </c>
      <c r="J11" s="57">
        <v>10</v>
      </c>
      <c r="K11" s="69"/>
    </row>
    <row r="12" s="46" customFormat="1" spans="1:11">
      <c r="A12" s="55">
        <v>10</v>
      </c>
      <c r="B12" s="56" t="s">
        <v>29</v>
      </c>
      <c r="C12" s="57" t="s">
        <v>20</v>
      </c>
      <c r="D12" s="58">
        <v>37.5</v>
      </c>
      <c r="E12" s="59">
        <v>24</v>
      </c>
      <c r="F12" s="56">
        <f t="shared" si="0"/>
        <v>24</v>
      </c>
      <c r="G12" s="56">
        <v>40</v>
      </c>
      <c r="H12" s="57">
        <v>25</v>
      </c>
      <c r="I12" s="57">
        <v>38</v>
      </c>
      <c r="J12" s="57">
        <v>24</v>
      </c>
      <c r="K12" s="69"/>
    </row>
    <row r="13" s="46" customFormat="1" spans="1:11">
      <c r="A13" s="55">
        <v>11</v>
      </c>
      <c r="B13" s="56" t="s">
        <v>30</v>
      </c>
      <c r="C13" s="57" t="s">
        <v>20</v>
      </c>
      <c r="D13" s="58">
        <v>12</v>
      </c>
      <c r="E13" s="59">
        <v>14</v>
      </c>
      <c r="F13" s="56">
        <f t="shared" si="0"/>
        <v>14</v>
      </c>
      <c r="G13" s="56">
        <v>24</v>
      </c>
      <c r="H13" s="57">
        <v>14</v>
      </c>
      <c r="I13" s="57">
        <v>15</v>
      </c>
      <c r="J13" s="57">
        <v>16</v>
      </c>
      <c r="K13" s="69"/>
    </row>
    <row r="14" s="46" customFormat="1" spans="1:11">
      <c r="A14" s="55">
        <v>12</v>
      </c>
      <c r="B14" s="56" t="s">
        <v>31</v>
      </c>
      <c r="C14" s="62" t="s">
        <v>20</v>
      </c>
      <c r="D14" s="63">
        <v>15.5</v>
      </c>
      <c r="E14" s="64">
        <v>13</v>
      </c>
      <c r="F14" s="56">
        <f t="shared" si="0"/>
        <v>13</v>
      </c>
      <c r="G14" s="65">
        <v>24</v>
      </c>
      <c r="H14" s="62">
        <v>14</v>
      </c>
      <c r="I14" s="62">
        <v>16</v>
      </c>
      <c r="J14" s="62">
        <v>13</v>
      </c>
      <c r="K14" s="71"/>
    </row>
    <row r="15" s="46" customFormat="1" spans="1:11">
      <c r="A15" s="55">
        <v>13</v>
      </c>
      <c r="B15" s="56" t="s">
        <v>32</v>
      </c>
      <c r="C15" s="57" t="s">
        <v>20</v>
      </c>
      <c r="D15" s="58">
        <v>12</v>
      </c>
      <c r="E15" s="59">
        <v>10</v>
      </c>
      <c r="F15" s="56">
        <f t="shared" si="0"/>
        <v>10</v>
      </c>
      <c r="G15" s="56">
        <v>24</v>
      </c>
      <c r="H15" s="57">
        <v>10</v>
      </c>
      <c r="I15" s="57">
        <v>16</v>
      </c>
      <c r="J15" s="57">
        <v>13</v>
      </c>
      <c r="K15" s="69"/>
    </row>
    <row r="16" s="46" customFormat="1" spans="1:11">
      <c r="A16" s="55">
        <v>14</v>
      </c>
      <c r="B16" s="56" t="s">
        <v>33</v>
      </c>
      <c r="C16" s="57" t="s">
        <v>20</v>
      </c>
      <c r="D16" s="58">
        <v>26.5</v>
      </c>
      <c r="E16" s="59">
        <v>4</v>
      </c>
      <c r="F16" s="56">
        <f t="shared" si="0"/>
        <v>3.5</v>
      </c>
      <c r="G16" s="56">
        <v>4</v>
      </c>
      <c r="H16" s="57">
        <v>4</v>
      </c>
      <c r="I16" s="57">
        <v>6.5</v>
      </c>
      <c r="J16" s="57">
        <v>3.5</v>
      </c>
      <c r="K16" s="69"/>
    </row>
    <row r="17" s="46" customFormat="1" spans="1:11">
      <c r="A17" s="55">
        <v>15</v>
      </c>
      <c r="B17" s="56" t="s">
        <v>34</v>
      </c>
      <c r="C17" s="57" t="s">
        <v>20</v>
      </c>
      <c r="D17" s="58">
        <v>69</v>
      </c>
      <c r="E17" s="59">
        <f>AVERAGE(H17:I17)</f>
        <v>5.15</v>
      </c>
      <c r="F17" s="56">
        <f t="shared" si="0"/>
        <v>4.8</v>
      </c>
      <c r="G17" s="56">
        <v>8</v>
      </c>
      <c r="H17" s="57">
        <v>5.5</v>
      </c>
      <c r="I17" s="57">
        <v>4.8</v>
      </c>
      <c r="J17" s="57">
        <v>6.5</v>
      </c>
      <c r="K17" s="69"/>
    </row>
    <row r="18" s="46" customFormat="1" spans="1:11">
      <c r="A18" s="55">
        <v>16</v>
      </c>
      <c r="B18" s="56" t="s">
        <v>35</v>
      </c>
      <c r="C18" s="57" t="s">
        <v>20</v>
      </c>
      <c r="D18" s="58">
        <v>102</v>
      </c>
      <c r="E18" s="59">
        <v>3</v>
      </c>
      <c r="F18" s="56">
        <f t="shared" si="0"/>
        <v>3</v>
      </c>
      <c r="G18" s="56">
        <v>6</v>
      </c>
      <c r="H18" s="57">
        <v>3</v>
      </c>
      <c r="I18" s="57">
        <v>3.5</v>
      </c>
      <c r="J18" s="57">
        <v>6.5</v>
      </c>
      <c r="K18" s="69"/>
    </row>
    <row r="19" s="46" customFormat="1" spans="1:11">
      <c r="A19" s="55">
        <v>17</v>
      </c>
      <c r="B19" s="56" t="s">
        <v>36</v>
      </c>
      <c r="C19" s="57" t="s">
        <v>20</v>
      </c>
      <c r="D19" s="58">
        <v>26</v>
      </c>
      <c r="E19" s="59">
        <f>I19</f>
        <v>6.8</v>
      </c>
      <c r="F19" s="56">
        <f t="shared" si="0"/>
        <v>6.8</v>
      </c>
      <c r="G19" s="56">
        <v>7</v>
      </c>
      <c r="H19" s="57">
        <v>7</v>
      </c>
      <c r="I19" s="57">
        <v>6.8</v>
      </c>
      <c r="J19" s="57">
        <v>8</v>
      </c>
      <c r="K19" s="69"/>
    </row>
    <row r="20" s="46" customFormat="1" spans="1:11">
      <c r="A20" s="55">
        <v>18</v>
      </c>
      <c r="B20" s="56" t="s">
        <v>37</v>
      </c>
      <c r="C20" s="57" t="s">
        <v>20</v>
      </c>
      <c r="D20" s="58">
        <v>195.5</v>
      </c>
      <c r="E20" s="59">
        <f>AVERAGE(H20:I20)</f>
        <v>1.5</v>
      </c>
      <c r="F20" s="56">
        <f t="shared" si="0"/>
        <v>1.2</v>
      </c>
      <c r="G20" s="56">
        <v>1.8</v>
      </c>
      <c r="H20" s="57">
        <v>1.8</v>
      </c>
      <c r="I20" s="57">
        <v>1.2</v>
      </c>
      <c r="J20" s="57">
        <v>2.4</v>
      </c>
      <c r="K20" s="69"/>
    </row>
    <row r="21" s="46" customFormat="1" spans="1:11">
      <c r="A21" s="55">
        <v>19</v>
      </c>
      <c r="B21" s="56" t="s">
        <v>38</v>
      </c>
      <c r="C21" s="57" t="s">
        <v>20</v>
      </c>
      <c r="D21" s="58">
        <v>63</v>
      </c>
      <c r="E21" s="59">
        <v>2.8</v>
      </c>
      <c r="F21" s="56">
        <f t="shared" si="0"/>
        <v>2.8</v>
      </c>
      <c r="G21" s="56">
        <v>4</v>
      </c>
      <c r="H21" s="57">
        <v>3</v>
      </c>
      <c r="I21" s="57">
        <v>3</v>
      </c>
      <c r="J21" s="57">
        <v>2.8</v>
      </c>
      <c r="K21" s="69"/>
    </row>
    <row r="22" s="46" customFormat="1" spans="1:11">
      <c r="A22" s="55">
        <v>20</v>
      </c>
      <c r="B22" s="56" t="s">
        <v>39</v>
      </c>
      <c r="C22" s="57" t="s">
        <v>20</v>
      </c>
      <c r="D22" s="58">
        <v>46</v>
      </c>
      <c r="E22" s="59">
        <v>4</v>
      </c>
      <c r="F22" s="56">
        <f t="shared" si="0"/>
        <v>4</v>
      </c>
      <c r="G22" s="56">
        <v>5</v>
      </c>
      <c r="H22" s="57">
        <v>4</v>
      </c>
      <c r="I22" s="57">
        <v>4</v>
      </c>
      <c r="J22" s="57">
        <v>4.5</v>
      </c>
      <c r="K22" s="69"/>
    </row>
    <row r="23" s="46" customFormat="1" spans="1:11">
      <c r="A23" s="55">
        <v>21</v>
      </c>
      <c r="B23" s="56" t="s">
        <v>40</v>
      </c>
      <c r="C23" s="57" t="s">
        <v>20</v>
      </c>
      <c r="D23" s="58">
        <v>15</v>
      </c>
      <c r="E23" s="59">
        <v>11</v>
      </c>
      <c r="F23" s="56">
        <f t="shared" si="0"/>
        <v>11</v>
      </c>
      <c r="G23" s="56">
        <v>12</v>
      </c>
      <c r="H23" s="57">
        <v>11</v>
      </c>
      <c r="I23" s="57">
        <v>12</v>
      </c>
      <c r="J23" s="57">
        <v>14</v>
      </c>
      <c r="K23" s="69"/>
    </row>
    <row r="24" s="46" customFormat="1" ht="15.95" customHeight="1" spans="1:11">
      <c r="A24" s="55">
        <v>22</v>
      </c>
      <c r="B24" s="56" t="s">
        <v>41</v>
      </c>
      <c r="C24" s="57" t="s">
        <v>20</v>
      </c>
      <c r="D24" s="58">
        <v>80</v>
      </c>
      <c r="E24" s="59">
        <v>3</v>
      </c>
      <c r="F24" s="56">
        <f t="shared" si="0"/>
        <v>3</v>
      </c>
      <c r="G24" s="56">
        <v>4</v>
      </c>
      <c r="H24" s="57">
        <v>3</v>
      </c>
      <c r="I24" s="57">
        <v>3.5</v>
      </c>
      <c r="J24" s="57">
        <v>3.6</v>
      </c>
      <c r="K24" s="69"/>
    </row>
    <row r="25" s="46" customFormat="1" spans="1:11">
      <c r="A25" s="55">
        <v>23</v>
      </c>
      <c r="B25" s="56" t="s">
        <v>42</v>
      </c>
      <c r="C25" s="57" t="s">
        <v>20</v>
      </c>
      <c r="D25" s="58">
        <v>84</v>
      </c>
      <c r="E25" s="59">
        <v>3</v>
      </c>
      <c r="F25" s="56">
        <f t="shared" si="0"/>
        <v>3</v>
      </c>
      <c r="G25" s="56">
        <v>5</v>
      </c>
      <c r="H25" s="57">
        <v>4</v>
      </c>
      <c r="I25" s="57">
        <v>3</v>
      </c>
      <c r="J25" s="57">
        <v>5</v>
      </c>
      <c r="K25" s="69"/>
    </row>
    <row r="26" s="46" customFormat="1" spans="1:11">
      <c r="A26" s="55">
        <v>24</v>
      </c>
      <c r="B26" s="56" t="s">
        <v>43</v>
      </c>
      <c r="C26" s="57" t="s">
        <v>20</v>
      </c>
      <c r="D26" s="58">
        <v>15</v>
      </c>
      <c r="E26" s="59">
        <v>5.5</v>
      </c>
      <c r="F26" s="56">
        <f t="shared" si="0"/>
        <v>5.5</v>
      </c>
      <c r="G26" s="56">
        <v>7</v>
      </c>
      <c r="H26" s="57">
        <v>5.5</v>
      </c>
      <c r="I26" s="57">
        <v>8</v>
      </c>
      <c r="J26" s="57">
        <v>9.8</v>
      </c>
      <c r="K26" s="69"/>
    </row>
    <row r="27" s="46" customFormat="1" spans="1:11">
      <c r="A27" s="55">
        <v>25</v>
      </c>
      <c r="B27" s="56" t="s">
        <v>44</v>
      </c>
      <c r="C27" s="57" t="s">
        <v>20</v>
      </c>
      <c r="D27" s="58">
        <v>18</v>
      </c>
      <c r="E27" s="59">
        <v>12</v>
      </c>
      <c r="F27" s="56">
        <f t="shared" si="0"/>
        <v>12</v>
      </c>
      <c r="G27" s="56">
        <v>14</v>
      </c>
      <c r="H27" s="57">
        <v>12</v>
      </c>
      <c r="I27" s="57">
        <v>12</v>
      </c>
      <c r="J27" s="57">
        <v>13</v>
      </c>
      <c r="K27" s="69"/>
    </row>
    <row r="28" s="46" customFormat="1" spans="1:11">
      <c r="A28" s="55">
        <v>26</v>
      </c>
      <c r="B28" s="56" t="s">
        <v>45</v>
      </c>
      <c r="C28" s="62" t="s">
        <v>20</v>
      </c>
      <c r="D28" s="63">
        <v>123.1</v>
      </c>
      <c r="E28" s="64">
        <v>5</v>
      </c>
      <c r="F28" s="56">
        <f t="shared" si="0"/>
        <v>5</v>
      </c>
      <c r="G28" s="65">
        <v>10</v>
      </c>
      <c r="H28" s="62">
        <v>6.5</v>
      </c>
      <c r="I28" s="62">
        <v>11</v>
      </c>
      <c r="J28" s="62">
        <v>5</v>
      </c>
      <c r="K28" s="71"/>
    </row>
    <row r="29" s="46" customFormat="1" spans="1:11">
      <c r="A29" s="55">
        <v>27</v>
      </c>
      <c r="B29" s="56" t="s">
        <v>46</v>
      </c>
      <c r="C29" s="57" t="s">
        <v>20</v>
      </c>
      <c r="D29" s="48">
        <v>40</v>
      </c>
      <c r="E29" s="66">
        <v>5.5</v>
      </c>
      <c r="F29" s="56">
        <f t="shared" si="0"/>
        <v>5.5</v>
      </c>
      <c r="G29" s="56">
        <v>8</v>
      </c>
      <c r="H29" s="57">
        <v>5.5</v>
      </c>
      <c r="I29" s="57">
        <v>6.5</v>
      </c>
      <c r="J29" s="57">
        <v>8</v>
      </c>
      <c r="K29" s="69" t="s">
        <v>47</v>
      </c>
    </row>
    <row r="30" s="46" customFormat="1" spans="1:11">
      <c r="A30" s="55">
        <v>28</v>
      </c>
      <c r="B30" s="56" t="s">
        <v>46</v>
      </c>
      <c r="C30" s="62" t="s">
        <v>20</v>
      </c>
      <c r="D30" s="58">
        <v>166</v>
      </c>
      <c r="E30" s="59">
        <v>5.5</v>
      </c>
      <c r="F30" s="56">
        <f t="shared" si="0"/>
        <v>5.5</v>
      </c>
      <c r="G30" s="65">
        <v>6</v>
      </c>
      <c r="H30" s="62">
        <v>5.5</v>
      </c>
      <c r="I30" s="62">
        <v>6</v>
      </c>
      <c r="J30" s="62">
        <v>7.5</v>
      </c>
      <c r="K30" s="71" t="s">
        <v>48</v>
      </c>
    </row>
    <row r="31" s="46" customFormat="1" spans="1:11">
      <c r="A31" s="55">
        <v>29</v>
      </c>
      <c r="B31" s="56" t="s">
        <v>49</v>
      </c>
      <c r="C31" s="57" t="s">
        <v>20</v>
      </c>
      <c r="D31" s="58">
        <v>33</v>
      </c>
      <c r="E31" s="59">
        <v>5.5</v>
      </c>
      <c r="F31" s="56">
        <f t="shared" si="0"/>
        <v>5.5</v>
      </c>
      <c r="G31" s="56">
        <v>7</v>
      </c>
      <c r="H31" s="57">
        <v>5.5</v>
      </c>
      <c r="I31" s="57">
        <v>7</v>
      </c>
      <c r="J31" s="57">
        <v>8</v>
      </c>
      <c r="K31" s="69" t="s">
        <v>50</v>
      </c>
    </row>
    <row r="32" s="46" customFormat="1" spans="1:11">
      <c r="A32" s="55">
        <v>30</v>
      </c>
      <c r="B32" s="56" t="s">
        <v>51</v>
      </c>
      <c r="C32" s="62" t="s">
        <v>20</v>
      </c>
      <c r="D32" s="63">
        <v>54</v>
      </c>
      <c r="E32" s="64">
        <v>8.5</v>
      </c>
      <c r="F32" s="56">
        <f t="shared" si="0"/>
        <v>8.5</v>
      </c>
      <c r="G32" s="65">
        <v>9</v>
      </c>
      <c r="H32" s="62">
        <v>8.5</v>
      </c>
      <c r="I32" s="62">
        <v>9.5</v>
      </c>
      <c r="J32" s="62">
        <v>13</v>
      </c>
      <c r="K32" s="71"/>
    </row>
    <row r="33" s="46" customFormat="1" spans="1:11">
      <c r="A33" s="55">
        <v>31</v>
      </c>
      <c r="B33" s="56" t="s">
        <v>52</v>
      </c>
      <c r="C33" s="62" t="s">
        <v>20</v>
      </c>
      <c r="D33" s="63">
        <v>25</v>
      </c>
      <c r="E33" s="64">
        <v>6</v>
      </c>
      <c r="F33" s="56">
        <f t="shared" si="0"/>
        <v>6</v>
      </c>
      <c r="G33" s="65">
        <v>10</v>
      </c>
      <c r="H33" s="62">
        <v>6</v>
      </c>
      <c r="I33" s="62">
        <v>7</v>
      </c>
      <c r="J33" s="62">
        <v>7</v>
      </c>
      <c r="K33" s="71"/>
    </row>
    <row r="34" s="46" customFormat="1" spans="1:11">
      <c r="A34" s="55">
        <v>32</v>
      </c>
      <c r="B34" s="56" t="s">
        <v>53</v>
      </c>
      <c r="C34" s="62" t="s">
        <v>20</v>
      </c>
      <c r="D34" s="63">
        <v>39.1</v>
      </c>
      <c r="E34" s="64">
        <v>5.5</v>
      </c>
      <c r="F34" s="56">
        <f t="shared" si="0"/>
        <v>5.5</v>
      </c>
      <c r="G34" s="65">
        <v>10</v>
      </c>
      <c r="H34" s="62">
        <v>5.5</v>
      </c>
      <c r="I34" s="62">
        <v>7</v>
      </c>
      <c r="J34" s="62">
        <v>6.5</v>
      </c>
      <c r="K34" s="71"/>
    </row>
    <row r="35" s="46" customFormat="1" spans="1:11">
      <c r="A35" s="55">
        <v>33</v>
      </c>
      <c r="B35" s="56" t="s">
        <v>54</v>
      </c>
      <c r="C35" s="62" t="s">
        <v>20</v>
      </c>
      <c r="D35" s="63">
        <v>20.49</v>
      </c>
      <c r="E35" s="64">
        <v>9</v>
      </c>
      <c r="F35" s="56">
        <f t="shared" si="0"/>
        <v>9</v>
      </c>
      <c r="G35" s="65">
        <v>10</v>
      </c>
      <c r="H35" s="62">
        <v>9</v>
      </c>
      <c r="I35" s="62">
        <v>10</v>
      </c>
      <c r="J35" s="62">
        <v>11</v>
      </c>
      <c r="K35" s="71"/>
    </row>
    <row r="36" s="46" customFormat="1" spans="1:11">
      <c r="A36" s="55">
        <v>34</v>
      </c>
      <c r="B36" s="56" t="s">
        <v>55</v>
      </c>
      <c r="C36" s="57" t="s">
        <v>20</v>
      </c>
      <c r="D36" s="58">
        <v>30</v>
      </c>
      <c r="E36" s="59">
        <v>7</v>
      </c>
      <c r="F36" s="56">
        <f t="shared" ref="F36:F67" si="1">MIN(G36:J36)</f>
        <v>7</v>
      </c>
      <c r="G36" s="56">
        <v>12</v>
      </c>
      <c r="H36" s="57">
        <v>7</v>
      </c>
      <c r="I36" s="57">
        <v>7.5</v>
      </c>
      <c r="J36" s="57">
        <v>9.5</v>
      </c>
      <c r="K36" s="69"/>
    </row>
    <row r="37" s="46" customFormat="1" spans="1:11">
      <c r="A37" s="55">
        <v>35</v>
      </c>
      <c r="B37" s="56" t="s">
        <v>56</v>
      </c>
      <c r="C37" s="62" t="s">
        <v>20</v>
      </c>
      <c r="D37" s="63">
        <v>10</v>
      </c>
      <c r="E37" s="64">
        <v>13</v>
      </c>
      <c r="F37" s="56">
        <f t="shared" si="1"/>
        <v>13</v>
      </c>
      <c r="G37" s="65">
        <v>13</v>
      </c>
      <c r="H37" s="62">
        <v>13</v>
      </c>
      <c r="I37" s="62">
        <v>16</v>
      </c>
      <c r="J37" s="62">
        <v>13.5</v>
      </c>
      <c r="K37" s="71"/>
    </row>
    <row r="38" s="46" customFormat="1" spans="1:11">
      <c r="A38" s="55">
        <v>36</v>
      </c>
      <c r="B38" s="56" t="s">
        <v>57</v>
      </c>
      <c r="C38" s="57" t="s">
        <v>20</v>
      </c>
      <c r="D38" s="58">
        <v>20</v>
      </c>
      <c r="E38" s="59">
        <v>6.5</v>
      </c>
      <c r="F38" s="56">
        <f t="shared" si="1"/>
        <v>6.5</v>
      </c>
      <c r="G38" s="56">
        <v>14</v>
      </c>
      <c r="H38" s="57">
        <v>6.5</v>
      </c>
      <c r="I38" s="57">
        <v>10</v>
      </c>
      <c r="J38" s="57">
        <v>10.5</v>
      </c>
      <c r="K38" s="69"/>
    </row>
    <row r="39" s="46" customFormat="1" spans="1:11">
      <c r="A39" s="55">
        <v>37</v>
      </c>
      <c r="B39" s="56" t="s">
        <v>58</v>
      </c>
      <c r="C39" s="62" t="s">
        <v>20</v>
      </c>
      <c r="D39" s="63">
        <v>16.6</v>
      </c>
      <c r="E39" s="64">
        <v>19</v>
      </c>
      <c r="F39" s="56">
        <f t="shared" si="1"/>
        <v>19</v>
      </c>
      <c r="G39" s="65">
        <v>24</v>
      </c>
      <c r="H39" s="62">
        <v>19</v>
      </c>
      <c r="I39" s="62">
        <v>22</v>
      </c>
      <c r="J39" s="62">
        <v>24</v>
      </c>
      <c r="K39" s="71"/>
    </row>
    <row r="40" s="46" customFormat="1" spans="1:11">
      <c r="A40" s="55">
        <v>38</v>
      </c>
      <c r="B40" s="56" t="s">
        <v>59</v>
      </c>
      <c r="C40" s="62" t="s">
        <v>20</v>
      </c>
      <c r="D40" s="63">
        <v>83</v>
      </c>
      <c r="E40" s="64">
        <v>6</v>
      </c>
      <c r="F40" s="56">
        <f t="shared" si="1"/>
        <v>6</v>
      </c>
      <c r="G40" s="65">
        <v>7</v>
      </c>
      <c r="H40" s="62">
        <v>6</v>
      </c>
      <c r="I40" s="62">
        <v>7</v>
      </c>
      <c r="J40" s="62">
        <v>7</v>
      </c>
      <c r="K40" s="71"/>
    </row>
    <row r="41" s="46" customFormat="1" spans="1:11">
      <c r="A41" s="55">
        <v>39</v>
      </c>
      <c r="B41" s="56" t="s">
        <v>60</v>
      </c>
      <c r="C41" s="57" t="s">
        <v>20</v>
      </c>
      <c r="D41" s="58">
        <v>8.4</v>
      </c>
      <c r="E41" s="59">
        <v>17</v>
      </c>
      <c r="F41" s="56">
        <f t="shared" si="1"/>
        <v>17</v>
      </c>
      <c r="G41" s="56">
        <v>20</v>
      </c>
      <c r="H41" s="57">
        <v>17</v>
      </c>
      <c r="I41" s="57">
        <v>18</v>
      </c>
      <c r="J41" s="57">
        <v>21</v>
      </c>
      <c r="K41" s="69"/>
    </row>
    <row r="42" s="46" customFormat="1" spans="1:11">
      <c r="A42" s="55">
        <v>40</v>
      </c>
      <c r="B42" s="56" t="s">
        <v>61</v>
      </c>
      <c r="C42" s="57" t="s">
        <v>20</v>
      </c>
      <c r="D42" s="58">
        <v>90.7</v>
      </c>
      <c r="E42" s="59">
        <v>3.5</v>
      </c>
      <c r="F42" s="56">
        <f t="shared" si="1"/>
        <v>3.5</v>
      </c>
      <c r="G42" s="56">
        <v>5</v>
      </c>
      <c r="H42" s="57">
        <v>3.5</v>
      </c>
      <c r="I42" s="57">
        <v>3.5</v>
      </c>
      <c r="J42" s="57">
        <v>4</v>
      </c>
      <c r="K42" s="69"/>
    </row>
    <row r="43" s="46" customFormat="1" spans="1:11">
      <c r="A43" s="55">
        <v>41</v>
      </c>
      <c r="B43" s="56" t="s">
        <v>62</v>
      </c>
      <c r="C43" s="57" t="s">
        <v>20</v>
      </c>
      <c r="D43" s="58">
        <v>30</v>
      </c>
      <c r="E43" s="59">
        <f>AVERAGE(H43:J43)</f>
        <v>4.43333333333333</v>
      </c>
      <c r="F43" s="56">
        <f t="shared" si="1"/>
        <v>3.3</v>
      </c>
      <c r="G43" s="56">
        <v>5</v>
      </c>
      <c r="H43" s="57">
        <v>5</v>
      </c>
      <c r="I43" s="57">
        <v>3.3</v>
      </c>
      <c r="J43" s="57">
        <v>5</v>
      </c>
      <c r="K43" s="69"/>
    </row>
    <row r="44" s="46" customFormat="1" spans="1:11">
      <c r="A44" s="55">
        <v>42</v>
      </c>
      <c r="B44" s="56" t="s">
        <v>63</v>
      </c>
      <c r="C44" s="62" t="s">
        <v>20</v>
      </c>
      <c r="D44" s="63">
        <v>17.3</v>
      </c>
      <c r="E44" s="64">
        <v>9</v>
      </c>
      <c r="F44" s="56">
        <f t="shared" si="1"/>
        <v>9</v>
      </c>
      <c r="G44" s="65">
        <v>17</v>
      </c>
      <c r="H44" s="62">
        <v>9</v>
      </c>
      <c r="I44" s="62">
        <v>12</v>
      </c>
      <c r="J44" s="62">
        <v>21</v>
      </c>
      <c r="K44" s="71"/>
    </row>
    <row r="45" s="46" customFormat="1" spans="1:11">
      <c r="A45" s="55">
        <v>43</v>
      </c>
      <c r="B45" s="56" t="s">
        <v>64</v>
      </c>
      <c r="C45" s="62" t="s">
        <v>20</v>
      </c>
      <c r="D45" s="63">
        <v>70.1</v>
      </c>
      <c r="E45" s="64">
        <v>5.5</v>
      </c>
      <c r="F45" s="56">
        <f t="shared" si="1"/>
        <v>5.5</v>
      </c>
      <c r="G45" s="65">
        <v>6</v>
      </c>
      <c r="H45" s="62">
        <v>5.5</v>
      </c>
      <c r="I45" s="62">
        <v>6</v>
      </c>
      <c r="J45" s="62">
        <v>7.5</v>
      </c>
      <c r="K45" s="71"/>
    </row>
    <row r="46" s="46" customFormat="1" spans="1:11">
      <c r="A46" s="55">
        <v>44</v>
      </c>
      <c r="B46" s="56" t="s">
        <v>65</v>
      </c>
      <c r="C46" s="62" t="s">
        <v>20</v>
      </c>
      <c r="D46" s="63">
        <v>124</v>
      </c>
      <c r="E46" s="64">
        <v>4</v>
      </c>
      <c r="F46" s="56">
        <f t="shared" si="1"/>
        <v>4</v>
      </c>
      <c r="G46" s="65">
        <v>5</v>
      </c>
      <c r="H46" s="62">
        <v>4</v>
      </c>
      <c r="I46" s="62">
        <v>4</v>
      </c>
      <c r="J46" s="62">
        <v>4.5</v>
      </c>
      <c r="K46" s="71"/>
    </row>
    <row r="47" s="46" customFormat="1" spans="1:11">
      <c r="A47" s="55">
        <v>45</v>
      </c>
      <c r="B47" s="56" t="s">
        <v>66</v>
      </c>
      <c r="C47" s="57" t="s">
        <v>20</v>
      </c>
      <c r="D47" s="58">
        <v>33</v>
      </c>
      <c r="E47" s="59">
        <v>7</v>
      </c>
      <c r="F47" s="56">
        <f t="shared" si="1"/>
        <v>7</v>
      </c>
      <c r="G47" s="56">
        <v>14</v>
      </c>
      <c r="H47" s="57">
        <v>7</v>
      </c>
      <c r="I47" s="57">
        <v>7</v>
      </c>
      <c r="J47" s="57">
        <v>8.5</v>
      </c>
      <c r="K47" s="69"/>
    </row>
    <row r="48" s="46" customFormat="1" spans="1:11">
      <c r="A48" s="55">
        <v>46</v>
      </c>
      <c r="B48" s="56" t="s">
        <v>67</v>
      </c>
      <c r="C48" s="57" t="s">
        <v>20</v>
      </c>
      <c r="D48" s="58">
        <v>27</v>
      </c>
      <c r="E48" s="59">
        <v>7.5</v>
      </c>
      <c r="F48" s="56">
        <f t="shared" si="1"/>
        <v>7.5</v>
      </c>
      <c r="G48" s="56">
        <v>8</v>
      </c>
      <c r="H48" s="57">
        <v>7.5</v>
      </c>
      <c r="I48" s="57">
        <v>8.5</v>
      </c>
      <c r="J48" s="57">
        <v>11</v>
      </c>
      <c r="K48" s="69"/>
    </row>
    <row r="49" s="46" customFormat="1" spans="1:11">
      <c r="A49" s="55">
        <v>47</v>
      </c>
      <c r="B49" s="56" t="s">
        <v>68</v>
      </c>
      <c r="C49" s="57" t="s">
        <v>20</v>
      </c>
      <c r="D49" s="58">
        <v>31</v>
      </c>
      <c r="E49" s="59">
        <v>10</v>
      </c>
      <c r="F49" s="56">
        <f t="shared" si="1"/>
        <v>10</v>
      </c>
      <c r="G49" s="56">
        <v>14</v>
      </c>
      <c r="H49" s="57">
        <v>10</v>
      </c>
      <c r="I49" s="57">
        <v>12</v>
      </c>
      <c r="J49" s="57">
        <v>12.5</v>
      </c>
      <c r="K49" s="69"/>
    </row>
    <row r="50" s="46" customFormat="1" spans="1:11">
      <c r="A50" s="55">
        <v>48</v>
      </c>
      <c r="B50" s="56" t="s">
        <v>69</v>
      </c>
      <c r="C50" s="62" t="s">
        <v>20</v>
      </c>
      <c r="D50" s="63">
        <v>10</v>
      </c>
      <c r="E50" s="64">
        <v>16</v>
      </c>
      <c r="F50" s="56">
        <f t="shared" si="1"/>
        <v>16</v>
      </c>
      <c r="G50" s="65">
        <v>32</v>
      </c>
      <c r="H50" s="62">
        <v>16</v>
      </c>
      <c r="I50" s="62">
        <v>20</v>
      </c>
      <c r="J50" s="62">
        <v>21</v>
      </c>
      <c r="K50" s="71"/>
    </row>
    <row r="51" s="46" customFormat="1" spans="1:11">
      <c r="A51" s="55">
        <v>49</v>
      </c>
      <c r="B51" s="56" t="s">
        <v>70</v>
      </c>
      <c r="C51" s="62" t="s">
        <v>20</v>
      </c>
      <c r="D51" s="63">
        <v>30</v>
      </c>
      <c r="E51" s="64">
        <f>AVERAGE(G51:I51)</f>
        <v>5.16666666666667</v>
      </c>
      <c r="F51" s="56">
        <f t="shared" si="1"/>
        <v>4</v>
      </c>
      <c r="G51" s="65">
        <v>6</v>
      </c>
      <c r="H51" s="62">
        <v>5.5</v>
      </c>
      <c r="I51" s="62">
        <v>4</v>
      </c>
      <c r="J51" s="62">
        <v>8.5</v>
      </c>
      <c r="K51" s="71"/>
    </row>
    <row r="52" s="46" customFormat="1" spans="1:11">
      <c r="A52" s="55">
        <v>50</v>
      </c>
      <c r="B52" s="56" t="s">
        <v>71</v>
      </c>
      <c r="C52" s="62" t="s">
        <v>20</v>
      </c>
      <c r="D52" s="63">
        <v>27</v>
      </c>
      <c r="E52" s="64">
        <f>I52</f>
        <v>12</v>
      </c>
      <c r="F52" s="56">
        <f t="shared" si="1"/>
        <v>12</v>
      </c>
      <c r="G52" s="65">
        <v>14</v>
      </c>
      <c r="H52" s="62">
        <v>13</v>
      </c>
      <c r="I52" s="62">
        <v>12</v>
      </c>
      <c r="J52" s="62">
        <v>15</v>
      </c>
      <c r="K52" s="71"/>
    </row>
    <row r="53" s="46" customFormat="1" spans="1:11">
      <c r="A53" s="55">
        <v>51</v>
      </c>
      <c r="B53" s="56" t="s">
        <v>72</v>
      </c>
      <c r="C53" s="57" t="s">
        <v>20</v>
      </c>
      <c r="D53" s="58">
        <v>13</v>
      </c>
      <c r="E53" s="59">
        <v>6</v>
      </c>
      <c r="F53" s="56">
        <f t="shared" si="1"/>
        <v>6</v>
      </c>
      <c r="G53" s="56">
        <v>8</v>
      </c>
      <c r="H53" s="57">
        <v>6</v>
      </c>
      <c r="I53" s="57">
        <v>7</v>
      </c>
      <c r="J53" s="57">
        <v>9</v>
      </c>
      <c r="K53" s="69"/>
    </row>
    <row r="54" s="46" customFormat="1" spans="1:11">
      <c r="A54" s="55">
        <v>52</v>
      </c>
      <c r="B54" s="56" t="s">
        <v>73</v>
      </c>
      <c r="C54" s="57" t="s">
        <v>20</v>
      </c>
      <c r="D54" s="58">
        <v>15</v>
      </c>
      <c r="E54" s="59">
        <v>8</v>
      </c>
      <c r="F54" s="56">
        <f t="shared" si="1"/>
        <v>8</v>
      </c>
      <c r="G54" s="56">
        <v>16</v>
      </c>
      <c r="H54" s="57">
        <v>8</v>
      </c>
      <c r="I54" s="57">
        <v>14</v>
      </c>
      <c r="J54" s="57">
        <v>17</v>
      </c>
      <c r="K54" s="69"/>
    </row>
    <row r="55" s="46" customFormat="1" spans="1:11">
      <c r="A55" s="55">
        <v>53</v>
      </c>
      <c r="B55" s="56" t="s">
        <v>74</v>
      </c>
      <c r="C55" s="62" t="s">
        <v>20</v>
      </c>
      <c r="D55" s="63">
        <v>33</v>
      </c>
      <c r="E55" s="64">
        <v>7</v>
      </c>
      <c r="F55" s="56">
        <f t="shared" si="1"/>
        <v>7</v>
      </c>
      <c r="G55" s="65">
        <v>10</v>
      </c>
      <c r="H55" s="62">
        <v>7</v>
      </c>
      <c r="I55" s="62">
        <v>8</v>
      </c>
      <c r="J55" s="62">
        <v>8</v>
      </c>
      <c r="K55" s="71" t="s">
        <v>75</v>
      </c>
    </row>
    <row r="56" s="46" customFormat="1" spans="1:11">
      <c r="A56" s="55">
        <v>54</v>
      </c>
      <c r="B56" s="56" t="s">
        <v>76</v>
      </c>
      <c r="C56" s="57" t="s">
        <v>20</v>
      </c>
      <c r="D56" s="58">
        <v>0</v>
      </c>
      <c r="E56" s="59">
        <v>6.5</v>
      </c>
      <c r="F56" s="56">
        <f t="shared" si="1"/>
        <v>6.5</v>
      </c>
      <c r="G56" s="56">
        <v>9</v>
      </c>
      <c r="H56" s="57">
        <v>6.5</v>
      </c>
      <c r="I56" s="57">
        <v>7</v>
      </c>
      <c r="J56" s="57">
        <v>7</v>
      </c>
      <c r="K56" s="69"/>
    </row>
    <row r="57" s="46" customFormat="1" spans="1:11">
      <c r="A57" s="55">
        <v>55</v>
      </c>
      <c r="B57" s="56" t="s">
        <v>77</v>
      </c>
      <c r="C57" s="57" t="s">
        <v>20</v>
      </c>
      <c r="D57" s="58">
        <v>0</v>
      </c>
      <c r="E57" s="59">
        <v>16</v>
      </c>
      <c r="F57" s="56">
        <f t="shared" si="1"/>
        <v>16</v>
      </c>
      <c r="G57" s="56">
        <v>20</v>
      </c>
      <c r="H57" s="57">
        <v>16</v>
      </c>
      <c r="I57" s="57">
        <v>16</v>
      </c>
      <c r="J57" s="57">
        <v>17</v>
      </c>
      <c r="K57" s="69"/>
    </row>
    <row r="58" s="46" customFormat="1" spans="1:11">
      <c r="A58" s="55">
        <v>56</v>
      </c>
      <c r="B58" s="56" t="s">
        <v>78</v>
      </c>
      <c r="C58" s="57" t="s">
        <v>20</v>
      </c>
      <c r="D58" s="58">
        <v>25</v>
      </c>
      <c r="E58" s="59">
        <v>4.5</v>
      </c>
      <c r="F58" s="56">
        <f t="shared" si="1"/>
        <v>4.5</v>
      </c>
      <c r="G58" s="56">
        <v>6</v>
      </c>
      <c r="H58" s="57">
        <v>4.5</v>
      </c>
      <c r="I58" s="57">
        <v>5.5</v>
      </c>
      <c r="J58" s="57">
        <v>4.8</v>
      </c>
      <c r="K58" s="69"/>
    </row>
    <row r="59" s="46" customFormat="1" spans="1:11">
      <c r="A59" s="55">
        <v>57</v>
      </c>
      <c r="B59" s="56" t="s">
        <v>79</v>
      </c>
      <c r="C59" s="57" t="s">
        <v>20</v>
      </c>
      <c r="D59" s="58">
        <v>57</v>
      </c>
      <c r="E59" s="59">
        <v>5</v>
      </c>
      <c r="F59" s="56">
        <f t="shared" si="1"/>
        <v>5</v>
      </c>
      <c r="G59" s="56">
        <v>7</v>
      </c>
      <c r="H59" s="57">
        <v>5</v>
      </c>
      <c r="I59" s="57">
        <v>7</v>
      </c>
      <c r="J59" s="57">
        <v>5</v>
      </c>
      <c r="K59" s="69"/>
    </row>
    <row r="60" s="46" customFormat="1" spans="1:11">
      <c r="A60" s="55">
        <v>58</v>
      </c>
      <c r="B60" s="56" t="s">
        <v>80</v>
      </c>
      <c r="C60" s="57" t="s">
        <v>20</v>
      </c>
      <c r="D60" s="58">
        <v>10</v>
      </c>
      <c r="E60" s="59">
        <v>12</v>
      </c>
      <c r="F60" s="56">
        <f t="shared" si="1"/>
        <v>12</v>
      </c>
      <c r="G60" s="56">
        <v>23</v>
      </c>
      <c r="H60" s="57">
        <v>12</v>
      </c>
      <c r="I60" s="57">
        <v>17</v>
      </c>
      <c r="J60" s="57">
        <v>21</v>
      </c>
      <c r="K60" s="69"/>
    </row>
    <row r="61" s="46" customFormat="1" spans="1:11">
      <c r="A61" s="55">
        <v>59</v>
      </c>
      <c r="B61" s="56" t="s">
        <v>81</v>
      </c>
      <c r="C61" s="57" t="s">
        <v>20</v>
      </c>
      <c r="D61" s="58">
        <v>8</v>
      </c>
      <c r="E61" s="59">
        <v>9</v>
      </c>
      <c r="F61" s="56">
        <f t="shared" si="1"/>
        <v>8</v>
      </c>
      <c r="G61" s="56">
        <v>17</v>
      </c>
      <c r="H61" s="57">
        <v>9</v>
      </c>
      <c r="I61" s="57">
        <v>12</v>
      </c>
      <c r="J61" s="57">
        <v>8</v>
      </c>
      <c r="K61" s="69"/>
    </row>
    <row r="62" s="46" customFormat="1" spans="1:11">
      <c r="A62" s="55">
        <v>60</v>
      </c>
      <c r="B62" s="56" t="s">
        <v>82</v>
      </c>
      <c r="C62" s="57" t="s">
        <v>20</v>
      </c>
      <c r="D62" s="58">
        <v>15</v>
      </c>
      <c r="E62" s="59">
        <v>6</v>
      </c>
      <c r="F62" s="56">
        <f t="shared" si="1"/>
        <v>6</v>
      </c>
      <c r="G62" s="56">
        <v>8</v>
      </c>
      <c r="H62" s="57">
        <v>6</v>
      </c>
      <c r="I62" s="57">
        <v>7</v>
      </c>
      <c r="J62" s="57">
        <v>7.5</v>
      </c>
      <c r="K62" s="69"/>
    </row>
    <row r="63" s="46" customFormat="1" spans="1:11">
      <c r="A63" s="55">
        <v>61</v>
      </c>
      <c r="B63" s="56" t="s">
        <v>83</v>
      </c>
      <c r="C63" s="57" t="s">
        <v>20</v>
      </c>
      <c r="D63" s="58">
        <v>128.9</v>
      </c>
      <c r="E63" s="59">
        <f>I63</f>
        <v>3.5</v>
      </c>
      <c r="F63" s="56">
        <f t="shared" si="1"/>
        <v>3.5</v>
      </c>
      <c r="G63" s="56">
        <v>4</v>
      </c>
      <c r="H63" s="57">
        <v>4</v>
      </c>
      <c r="I63" s="57">
        <v>3.5</v>
      </c>
      <c r="J63" s="57">
        <v>4.5</v>
      </c>
      <c r="K63" s="69"/>
    </row>
    <row r="64" s="46" customFormat="1" spans="1:11">
      <c r="A64" s="55">
        <v>62</v>
      </c>
      <c r="B64" s="56" t="s">
        <v>84</v>
      </c>
      <c r="C64" s="57" t="s">
        <v>20</v>
      </c>
      <c r="D64" s="58">
        <v>3</v>
      </c>
      <c r="E64" s="59">
        <f>H64</f>
        <v>2</v>
      </c>
      <c r="F64" s="56">
        <f t="shared" si="1"/>
        <v>2</v>
      </c>
      <c r="G64" s="56">
        <v>3</v>
      </c>
      <c r="H64" s="57">
        <v>2</v>
      </c>
      <c r="I64" s="57">
        <v>2.3</v>
      </c>
      <c r="J64" s="57">
        <v>2</v>
      </c>
      <c r="K64" s="69"/>
    </row>
    <row r="65" s="46" customFormat="1" spans="1:11">
      <c r="A65" s="55">
        <v>63</v>
      </c>
      <c r="B65" s="56" t="s">
        <v>85</v>
      </c>
      <c r="C65" s="62" t="s">
        <v>20</v>
      </c>
      <c r="D65" s="63">
        <v>124.1</v>
      </c>
      <c r="E65" s="64">
        <f>AVERAGE(H65:J65)</f>
        <v>2.7</v>
      </c>
      <c r="F65" s="56">
        <f t="shared" si="1"/>
        <v>2.1</v>
      </c>
      <c r="G65" s="65">
        <v>4</v>
      </c>
      <c r="H65" s="62">
        <v>3.5</v>
      </c>
      <c r="I65" s="62">
        <v>2.1</v>
      </c>
      <c r="J65" s="62">
        <v>2.5</v>
      </c>
      <c r="K65" s="71"/>
    </row>
    <row r="66" s="46" customFormat="1" spans="1:11">
      <c r="A66" s="55">
        <v>64</v>
      </c>
      <c r="B66" s="56" t="s">
        <v>86</v>
      </c>
      <c r="C66" s="57" t="s">
        <v>20</v>
      </c>
      <c r="D66" s="58">
        <v>124.3</v>
      </c>
      <c r="E66" s="59">
        <v>7</v>
      </c>
      <c r="F66" s="56">
        <f t="shared" si="1"/>
        <v>7</v>
      </c>
      <c r="G66" s="56">
        <v>10</v>
      </c>
      <c r="H66" s="57">
        <v>7</v>
      </c>
      <c r="I66" s="57">
        <v>9</v>
      </c>
      <c r="J66" s="57">
        <v>7</v>
      </c>
      <c r="K66" s="69"/>
    </row>
    <row r="67" s="46" customFormat="1" spans="1:11">
      <c r="A67" s="55">
        <v>65</v>
      </c>
      <c r="B67" s="56" t="s">
        <v>87</v>
      </c>
      <c r="C67" s="62" t="s">
        <v>20</v>
      </c>
      <c r="D67" s="63">
        <v>29</v>
      </c>
      <c r="E67" s="64">
        <v>8.5</v>
      </c>
      <c r="F67" s="56">
        <f t="shared" si="1"/>
        <v>8.5</v>
      </c>
      <c r="G67" s="65">
        <v>12</v>
      </c>
      <c r="H67" s="62">
        <v>11</v>
      </c>
      <c r="I67" s="62">
        <v>8.5</v>
      </c>
      <c r="J67" s="62">
        <v>14</v>
      </c>
      <c r="K67" s="71"/>
    </row>
    <row r="68" s="46" customFormat="1" spans="1:11">
      <c r="A68" s="55">
        <v>66</v>
      </c>
      <c r="B68" s="56" t="s">
        <v>88</v>
      </c>
      <c r="C68" s="57" t="s">
        <v>20</v>
      </c>
      <c r="D68" s="58">
        <v>20</v>
      </c>
      <c r="E68" s="59">
        <v>3.5</v>
      </c>
      <c r="F68" s="56">
        <f t="shared" ref="F68:F99" si="2">MIN(G68:J68)</f>
        <v>3.5</v>
      </c>
      <c r="G68" s="56">
        <v>4</v>
      </c>
      <c r="H68" s="57">
        <v>3.5</v>
      </c>
      <c r="I68" s="57">
        <v>3.8</v>
      </c>
      <c r="J68" s="57">
        <v>3.5</v>
      </c>
      <c r="K68" s="69"/>
    </row>
    <row r="69" s="46" customFormat="1" spans="1:11">
      <c r="A69" s="55">
        <v>67</v>
      </c>
      <c r="B69" s="56" t="s">
        <v>89</v>
      </c>
      <c r="C69" s="57" t="s">
        <v>20</v>
      </c>
      <c r="D69" s="58">
        <v>47.3</v>
      </c>
      <c r="E69" s="59">
        <v>4</v>
      </c>
      <c r="F69" s="56">
        <f t="shared" si="2"/>
        <v>4</v>
      </c>
      <c r="G69" s="56">
        <v>4</v>
      </c>
      <c r="H69" s="57">
        <v>4</v>
      </c>
      <c r="I69" s="57">
        <v>5</v>
      </c>
      <c r="J69" s="57">
        <v>4.5</v>
      </c>
      <c r="K69" s="69"/>
    </row>
    <row r="70" s="46" customFormat="1" spans="1:11">
      <c r="A70" s="55">
        <v>68</v>
      </c>
      <c r="B70" s="56" t="s">
        <v>90</v>
      </c>
      <c r="C70" s="57" t="s">
        <v>20</v>
      </c>
      <c r="D70" s="58">
        <v>20</v>
      </c>
      <c r="E70" s="59">
        <v>5.5</v>
      </c>
      <c r="F70" s="56">
        <f t="shared" si="2"/>
        <v>5.5</v>
      </c>
      <c r="G70" s="56">
        <v>7</v>
      </c>
      <c r="H70" s="57">
        <v>5.5</v>
      </c>
      <c r="I70" s="57">
        <v>8</v>
      </c>
      <c r="J70" s="57">
        <v>7</v>
      </c>
      <c r="K70" s="69"/>
    </row>
    <row r="71" s="46" customFormat="1" spans="1:11">
      <c r="A71" s="55">
        <v>69</v>
      </c>
      <c r="B71" s="56" t="s">
        <v>91</v>
      </c>
      <c r="C71" s="62" t="s">
        <v>20</v>
      </c>
      <c r="D71" s="63">
        <v>15</v>
      </c>
      <c r="E71" s="64">
        <f>I71</f>
        <v>12</v>
      </c>
      <c r="F71" s="56">
        <f t="shared" si="2"/>
        <v>12</v>
      </c>
      <c r="G71" s="65">
        <v>13</v>
      </c>
      <c r="H71" s="62">
        <v>13</v>
      </c>
      <c r="I71" s="62">
        <v>12</v>
      </c>
      <c r="J71" s="62">
        <v>13</v>
      </c>
      <c r="K71" s="71"/>
    </row>
    <row r="72" s="46" customFormat="1" ht="14.25" spans="1:11">
      <c r="A72" s="55">
        <v>70</v>
      </c>
      <c r="B72" s="56" t="s">
        <v>92</v>
      </c>
      <c r="C72" s="62" t="s">
        <v>20</v>
      </c>
      <c r="D72" s="63">
        <v>0</v>
      </c>
      <c r="E72" s="72">
        <v>5</v>
      </c>
      <c r="F72" s="56">
        <f t="shared" si="2"/>
        <v>5</v>
      </c>
      <c r="G72" s="65">
        <v>7</v>
      </c>
      <c r="H72" s="73">
        <v>14</v>
      </c>
      <c r="I72" s="62">
        <v>5</v>
      </c>
      <c r="J72" s="62">
        <v>5</v>
      </c>
      <c r="K72" s="71"/>
    </row>
    <row r="73" s="46" customFormat="1" ht="14.25" spans="1:11">
      <c r="A73" s="55">
        <v>71</v>
      </c>
      <c r="B73" s="56" t="s">
        <v>93</v>
      </c>
      <c r="C73" s="62" t="s">
        <v>20</v>
      </c>
      <c r="D73" s="63">
        <v>73</v>
      </c>
      <c r="E73" s="72">
        <v>5</v>
      </c>
      <c r="F73" s="56">
        <f t="shared" si="2"/>
        <v>5</v>
      </c>
      <c r="G73" s="65">
        <v>6</v>
      </c>
      <c r="H73" s="73">
        <v>22</v>
      </c>
      <c r="I73" s="62">
        <v>5</v>
      </c>
      <c r="J73" s="62">
        <v>5</v>
      </c>
      <c r="K73" s="71"/>
    </row>
    <row r="74" s="46" customFormat="1" spans="1:11">
      <c r="A74" s="55">
        <v>72</v>
      </c>
      <c r="B74" s="56" t="s">
        <v>94</v>
      </c>
      <c r="C74" s="62" t="s">
        <v>20</v>
      </c>
      <c r="D74" s="63">
        <v>22</v>
      </c>
      <c r="E74" s="64">
        <v>3</v>
      </c>
      <c r="F74" s="56">
        <f t="shared" si="2"/>
        <v>3</v>
      </c>
      <c r="G74" s="65">
        <v>4</v>
      </c>
      <c r="H74" s="62">
        <v>3</v>
      </c>
      <c r="I74" s="62">
        <v>3</v>
      </c>
      <c r="J74" s="62">
        <v>3</v>
      </c>
      <c r="K74" s="71" t="s">
        <v>95</v>
      </c>
    </row>
    <row r="75" s="46" customFormat="1" spans="1:11">
      <c r="A75" s="55">
        <v>73</v>
      </c>
      <c r="B75" s="56" t="s">
        <v>96</v>
      </c>
      <c r="C75" s="57" t="s">
        <v>20</v>
      </c>
      <c r="D75" s="58">
        <v>106.2</v>
      </c>
      <c r="E75" s="59">
        <f>I75</f>
        <v>3</v>
      </c>
      <c r="F75" s="56">
        <f t="shared" si="2"/>
        <v>3</v>
      </c>
      <c r="G75" s="56">
        <v>4</v>
      </c>
      <c r="H75" s="57">
        <v>3.5</v>
      </c>
      <c r="I75" s="57">
        <v>3</v>
      </c>
      <c r="J75" s="57">
        <v>3.5</v>
      </c>
      <c r="K75" s="69"/>
    </row>
    <row r="76" s="46" customFormat="1" spans="1:11">
      <c r="A76" s="55">
        <v>74</v>
      </c>
      <c r="B76" s="56" t="s">
        <v>97</v>
      </c>
      <c r="C76" s="57" t="s">
        <v>20</v>
      </c>
      <c r="D76" s="58">
        <v>15</v>
      </c>
      <c r="E76" s="59">
        <v>3.5</v>
      </c>
      <c r="F76" s="56">
        <f t="shared" si="2"/>
        <v>3.5</v>
      </c>
      <c r="G76" s="56">
        <v>5</v>
      </c>
      <c r="H76" s="57">
        <v>3.5</v>
      </c>
      <c r="I76" s="57">
        <v>4</v>
      </c>
      <c r="J76" s="57">
        <v>3.5</v>
      </c>
      <c r="K76" s="69"/>
    </row>
    <row r="77" s="46" customFormat="1" spans="1:11">
      <c r="A77" s="55">
        <v>75</v>
      </c>
      <c r="B77" s="56" t="s">
        <v>98</v>
      </c>
      <c r="C77" s="57" t="s">
        <v>20</v>
      </c>
      <c r="D77" s="58">
        <v>10</v>
      </c>
      <c r="E77" s="59">
        <v>18</v>
      </c>
      <c r="F77" s="56">
        <f t="shared" si="2"/>
        <v>18</v>
      </c>
      <c r="G77" s="56">
        <v>28</v>
      </c>
      <c r="H77" s="57">
        <v>18</v>
      </c>
      <c r="I77" s="57">
        <v>23</v>
      </c>
      <c r="J77" s="57">
        <v>22</v>
      </c>
      <c r="K77" s="69"/>
    </row>
    <row r="78" s="46" customFormat="1" spans="1:11">
      <c r="A78" s="55">
        <v>76</v>
      </c>
      <c r="B78" s="56" t="s">
        <v>99</v>
      </c>
      <c r="C78" s="57" t="s">
        <v>20</v>
      </c>
      <c r="D78" s="58">
        <v>111.5</v>
      </c>
      <c r="E78" s="59">
        <v>7</v>
      </c>
      <c r="F78" s="56">
        <f t="shared" si="2"/>
        <v>7</v>
      </c>
      <c r="G78" s="56">
        <v>7</v>
      </c>
      <c r="H78" s="57">
        <v>7</v>
      </c>
      <c r="I78" s="57">
        <v>8</v>
      </c>
      <c r="J78" s="57">
        <v>9</v>
      </c>
      <c r="K78" s="69" t="s">
        <v>100</v>
      </c>
    </row>
    <row r="79" s="46" customFormat="1" spans="1:11">
      <c r="A79" s="55">
        <v>77</v>
      </c>
      <c r="B79" s="56" t="s">
        <v>101</v>
      </c>
      <c r="C79" s="57" t="s">
        <v>20</v>
      </c>
      <c r="D79" s="58">
        <v>63.5</v>
      </c>
      <c r="E79" s="59">
        <v>3.5</v>
      </c>
      <c r="F79" s="56">
        <f t="shared" si="2"/>
        <v>3.5</v>
      </c>
      <c r="G79" s="56">
        <v>8</v>
      </c>
      <c r="H79" s="57">
        <v>3.5</v>
      </c>
      <c r="I79" s="57">
        <v>4</v>
      </c>
      <c r="J79" s="57">
        <v>4</v>
      </c>
      <c r="K79" s="69"/>
    </row>
    <row r="80" s="46" customFormat="1" spans="1:11">
      <c r="A80" s="55">
        <v>78</v>
      </c>
      <c r="B80" s="56" t="s">
        <v>102</v>
      </c>
      <c r="C80" s="62" t="s">
        <v>20</v>
      </c>
      <c r="D80" s="63">
        <v>83</v>
      </c>
      <c r="E80" s="64">
        <v>7</v>
      </c>
      <c r="F80" s="56">
        <f t="shared" si="2"/>
        <v>7</v>
      </c>
      <c r="G80" s="65">
        <v>8</v>
      </c>
      <c r="H80" s="62">
        <v>7</v>
      </c>
      <c r="I80" s="62">
        <v>8</v>
      </c>
      <c r="J80" s="62">
        <v>8</v>
      </c>
      <c r="K80" s="71"/>
    </row>
    <row r="81" s="46" customFormat="1" spans="1:11">
      <c r="A81" s="55">
        <v>79</v>
      </c>
      <c r="B81" s="56" t="s">
        <v>103</v>
      </c>
      <c r="C81" s="62" t="s">
        <v>20</v>
      </c>
      <c r="D81" s="63">
        <v>87.97</v>
      </c>
      <c r="E81" s="64">
        <v>7</v>
      </c>
      <c r="F81" s="56">
        <f t="shared" si="2"/>
        <v>7</v>
      </c>
      <c r="G81" s="65">
        <v>8</v>
      </c>
      <c r="H81" s="62">
        <v>7</v>
      </c>
      <c r="I81" s="62">
        <v>8</v>
      </c>
      <c r="J81" s="62">
        <v>12</v>
      </c>
      <c r="K81" s="71"/>
    </row>
    <row r="82" s="46" customFormat="1" spans="1:11">
      <c r="A82" s="55">
        <v>80</v>
      </c>
      <c r="B82" s="56" t="s">
        <v>104</v>
      </c>
      <c r="C82" s="57" t="s">
        <v>20</v>
      </c>
      <c r="D82" s="58">
        <v>0</v>
      </c>
      <c r="E82" s="59">
        <v>9</v>
      </c>
      <c r="F82" s="56">
        <f t="shared" si="2"/>
        <v>9</v>
      </c>
      <c r="G82" s="56">
        <v>10</v>
      </c>
      <c r="H82" s="57">
        <v>9</v>
      </c>
      <c r="I82" s="57">
        <v>9</v>
      </c>
      <c r="J82" s="57">
        <v>11</v>
      </c>
      <c r="K82" s="69"/>
    </row>
    <row r="83" s="46" customFormat="1" spans="1:11">
      <c r="A83" s="55">
        <v>81</v>
      </c>
      <c r="B83" s="74" t="s">
        <v>105</v>
      </c>
      <c r="C83" s="57" t="s">
        <v>20</v>
      </c>
      <c r="D83" s="58">
        <v>10</v>
      </c>
      <c r="E83" s="59">
        <v>13</v>
      </c>
      <c r="F83" s="56">
        <f t="shared" si="2"/>
        <v>13</v>
      </c>
      <c r="G83" s="56">
        <v>15</v>
      </c>
      <c r="H83" s="57">
        <v>13</v>
      </c>
      <c r="I83" s="57">
        <v>19</v>
      </c>
      <c r="J83" s="57">
        <v>16</v>
      </c>
      <c r="K83" s="69"/>
    </row>
    <row r="84" s="46" customFormat="1" spans="1:11">
      <c r="A84" s="55">
        <v>82</v>
      </c>
      <c r="B84" s="56" t="s">
        <v>106</v>
      </c>
      <c r="C84" s="57" t="s">
        <v>20</v>
      </c>
      <c r="D84" s="58">
        <v>15</v>
      </c>
      <c r="E84" s="59">
        <f>I84</f>
        <v>5</v>
      </c>
      <c r="F84" s="56">
        <f t="shared" si="2"/>
        <v>5</v>
      </c>
      <c r="G84" s="56">
        <v>6</v>
      </c>
      <c r="H84" s="57">
        <v>5.5</v>
      </c>
      <c r="I84" s="57">
        <v>5</v>
      </c>
      <c r="J84" s="57">
        <v>8</v>
      </c>
      <c r="K84" s="69"/>
    </row>
    <row r="85" s="47" customFormat="1" ht="39" customHeight="1" spans="1:11">
      <c r="A85" s="55">
        <v>83</v>
      </c>
      <c r="B85" s="56" t="s">
        <v>107</v>
      </c>
      <c r="C85" s="75" t="s">
        <v>20</v>
      </c>
      <c r="D85" s="63">
        <v>70.3</v>
      </c>
      <c r="E85" s="64">
        <f>G85</f>
        <v>2.5</v>
      </c>
      <c r="F85" s="56">
        <f t="shared" si="2"/>
        <v>2.5</v>
      </c>
      <c r="G85" s="65">
        <v>2.5</v>
      </c>
      <c r="H85" s="75">
        <v>3</v>
      </c>
      <c r="I85" s="75">
        <v>3</v>
      </c>
      <c r="J85" s="75">
        <v>3.2</v>
      </c>
      <c r="K85" s="86" t="s">
        <v>108</v>
      </c>
    </row>
    <row r="86" s="46" customFormat="1" spans="1:11">
      <c r="A86" s="55">
        <v>84</v>
      </c>
      <c r="B86" s="56" t="s">
        <v>109</v>
      </c>
      <c r="C86" s="62" t="s">
        <v>20</v>
      </c>
      <c r="D86" s="63">
        <v>34</v>
      </c>
      <c r="E86" s="64">
        <f>AVERAGE(G86:I86)</f>
        <v>12.8333333333333</v>
      </c>
      <c r="F86" s="56">
        <f t="shared" si="2"/>
        <v>9.5</v>
      </c>
      <c r="G86" s="65">
        <v>14</v>
      </c>
      <c r="H86" s="62">
        <v>15</v>
      </c>
      <c r="I86" s="62">
        <v>9.5</v>
      </c>
      <c r="J86" s="62">
        <v>18</v>
      </c>
      <c r="K86" s="71"/>
    </row>
    <row r="87" s="46" customFormat="1" spans="1:11">
      <c r="A87" s="55">
        <v>85</v>
      </c>
      <c r="B87" s="56" t="s">
        <v>110</v>
      </c>
      <c r="C87" s="57" t="s">
        <v>20</v>
      </c>
      <c r="D87" s="58">
        <v>32.3</v>
      </c>
      <c r="E87" s="59">
        <v>2.5</v>
      </c>
      <c r="F87" s="56">
        <f t="shared" si="2"/>
        <v>2.5</v>
      </c>
      <c r="G87" s="56">
        <v>4</v>
      </c>
      <c r="H87" s="57">
        <v>3</v>
      </c>
      <c r="I87" s="57">
        <v>4</v>
      </c>
      <c r="J87" s="57">
        <v>2.5</v>
      </c>
      <c r="K87" s="69"/>
    </row>
    <row r="88" s="46" customFormat="1" spans="1:11">
      <c r="A88" s="55">
        <v>86</v>
      </c>
      <c r="B88" s="56" t="s">
        <v>111</v>
      </c>
      <c r="C88" s="62" t="s">
        <v>20</v>
      </c>
      <c r="D88" s="63">
        <v>15</v>
      </c>
      <c r="E88" s="64">
        <f>I88</f>
        <v>4</v>
      </c>
      <c r="F88" s="56">
        <f t="shared" si="2"/>
        <v>4</v>
      </c>
      <c r="G88" s="65">
        <v>6</v>
      </c>
      <c r="H88" s="62">
        <v>4.5</v>
      </c>
      <c r="I88" s="62">
        <v>4</v>
      </c>
      <c r="J88" s="62">
        <v>4</v>
      </c>
      <c r="K88" s="71"/>
    </row>
    <row r="89" s="46" customFormat="1" spans="1:11">
      <c r="A89" s="55">
        <v>87</v>
      </c>
      <c r="B89" s="56" t="s">
        <v>112</v>
      </c>
      <c r="C89" s="62" t="s">
        <v>20</v>
      </c>
      <c r="D89" s="63">
        <v>160.3</v>
      </c>
      <c r="E89" s="64">
        <v>2.5</v>
      </c>
      <c r="F89" s="56">
        <f t="shared" si="2"/>
        <v>2.5</v>
      </c>
      <c r="G89" s="65">
        <v>6</v>
      </c>
      <c r="H89" s="62">
        <v>2.5</v>
      </c>
      <c r="I89" s="62">
        <v>2.8</v>
      </c>
      <c r="J89" s="62">
        <v>2.5</v>
      </c>
      <c r="K89" s="71"/>
    </row>
    <row r="90" s="46" customFormat="1" spans="1:11">
      <c r="A90" s="55">
        <v>88</v>
      </c>
      <c r="B90" s="56" t="s">
        <v>113</v>
      </c>
      <c r="C90" s="62" t="s">
        <v>20</v>
      </c>
      <c r="D90" s="63">
        <v>20</v>
      </c>
      <c r="E90" s="64">
        <v>4.5</v>
      </c>
      <c r="F90" s="56">
        <f t="shared" si="2"/>
        <v>4</v>
      </c>
      <c r="G90" s="65">
        <v>8</v>
      </c>
      <c r="H90" s="62">
        <v>4.5</v>
      </c>
      <c r="I90" s="62">
        <v>7</v>
      </c>
      <c r="J90" s="62">
        <v>4</v>
      </c>
      <c r="K90" s="71"/>
    </row>
    <row r="91" s="46" customFormat="1" spans="1:11">
      <c r="A91" s="55">
        <v>89</v>
      </c>
      <c r="B91" s="56" t="s">
        <v>114</v>
      </c>
      <c r="C91" s="57" t="s">
        <v>20</v>
      </c>
      <c r="D91" s="58">
        <v>42.5</v>
      </c>
      <c r="E91" s="59">
        <v>4</v>
      </c>
      <c r="F91" s="56">
        <f t="shared" si="2"/>
        <v>4</v>
      </c>
      <c r="G91" s="56">
        <v>8</v>
      </c>
      <c r="H91" s="57">
        <v>4</v>
      </c>
      <c r="I91" s="57">
        <v>8</v>
      </c>
      <c r="J91" s="57">
        <v>4</v>
      </c>
      <c r="K91" s="69"/>
    </row>
    <row r="92" s="46" customFormat="1" spans="1:11">
      <c r="A92" s="55">
        <v>90</v>
      </c>
      <c r="B92" s="56" t="s">
        <v>115</v>
      </c>
      <c r="C92" s="62" t="s">
        <v>20</v>
      </c>
      <c r="D92" s="63">
        <v>39</v>
      </c>
      <c r="E92" s="64">
        <v>7</v>
      </c>
      <c r="F92" s="56">
        <f t="shared" si="2"/>
        <v>7</v>
      </c>
      <c r="G92" s="65">
        <v>7</v>
      </c>
      <c r="H92" s="62">
        <v>7</v>
      </c>
      <c r="I92" s="62">
        <v>8</v>
      </c>
      <c r="J92" s="62">
        <v>9</v>
      </c>
      <c r="K92" s="71"/>
    </row>
    <row r="93" s="46" customFormat="1" spans="1:11">
      <c r="A93" s="55">
        <v>91</v>
      </c>
      <c r="B93" s="56" t="s">
        <v>116</v>
      </c>
      <c r="C93" s="62" t="s">
        <v>20</v>
      </c>
      <c r="D93" s="63">
        <v>50</v>
      </c>
      <c r="E93" s="64">
        <f>I93</f>
        <v>3.5</v>
      </c>
      <c r="F93" s="56">
        <f t="shared" si="2"/>
        <v>3.5</v>
      </c>
      <c r="G93" s="65">
        <v>6</v>
      </c>
      <c r="H93" s="62">
        <v>4.5</v>
      </c>
      <c r="I93" s="62">
        <v>3.5</v>
      </c>
      <c r="J93" s="62">
        <v>5.5</v>
      </c>
      <c r="K93" s="71"/>
    </row>
    <row r="94" s="46" customFormat="1" spans="1:11">
      <c r="A94" s="55">
        <v>92</v>
      </c>
      <c r="B94" s="56" t="s">
        <v>117</v>
      </c>
      <c r="C94" s="62" t="s">
        <v>20</v>
      </c>
      <c r="D94" s="63">
        <v>394.2</v>
      </c>
      <c r="E94" s="64">
        <f>I94</f>
        <v>2.6</v>
      </c>
      <c r="F94" s="56">
        <f t="shared" si="2"/>
        <v>2.6</v>
      </c>
      <c r="G94" s="65">
        <v>3</v>
      </c>
      <c r="H94" s="62">
        <v>3</v>
      </c>
      <c r="I94" s="62">
        <v>2.6</v>
      </c>
      <c r="J94" s="62">
        <v>2.6</v>
      </c>
      <c r="K94" s="71"/>
    </row>
    <row r="95" s="46" customFormat="1" spans="1:11">
      <c r="A95" s="55">
        <v>93</v>
      </c>
      <c r="B95" s="56" t="s">
        <v>118</v>
      </c>
      <c r="C95" s="57" t="s">
        <v>20</v>
      </c>
      <c r="D95" s="58">
        <v>47</v>
      </c>
      <c r="E95" s="59">
        <f>I95</f>
        <v>6</v>
      </c>
      <c r="F95" s="56">
        <f t="shared" si="2"/>
        <v>6</v>
      </c>
      <c r="G95" s="56">
        <v>8</v>
      </c>
      <c r="H95" s="57">
        <v>7</v>
      </c>
      <c r="I95" s="57">
        <v>6</v>
      </c>
      <c r="J95" s="57">
        <v>8</v>
      </c>
      <c r="K95" s="69"/>
    </row>
    <row r="96" s="46" customFormat="1" spans="1:11">
      <c r="A96" s="55">
        <v>94</v>
      </c>
      <c r="B96" s="56" t="s">
        <v>119</v>
      </c>
      <c r="C96" s="57" t="s">
        <v>20</v>
      </c>
      <c r="D96" s="58">
        <v>62</v>
      </c>
      <c r="E96" s="59">
        <f>I96</f>
        <v>3</v>
      </c>
      <c r="F96" s="56">
        <f t="shared" si="2"/>
        <v>3</v>
      </c>
      <c r="G96" s="56">
        <v>4</v>
      </c>
      <c r="H96" s="57">
        <v>3.5</v>
      </c>
      <c r="I96" s="57">
        <v>3</v>
      </c>
      <c r="J96" s="57">
        <v>3</v>
      </c>
      <c r="K96" s="69"/>
    </row>
    <row r="97" s="46" customFormat="1" spans="1:11">
      <c r="A97" s="55">
        <v>95</v>
      </c>
      <c r="B97" s="56" t="s">
        <v>120</v>
      </c>
      <c r="C97" s="57" t="s">
        <v>20</v>
      </c>
      <c r="D97" s="58">
        <v>16</v>
      </c>
      <c r="E97" s="59">
        <f>AVERAGE(G97:I97)</f>
        <v>10.6666666666667</v>
      </c>
      <c r="F97" s="56">
        <f t="shared" si="2"/>
        <v>8</v>
      </c>
      <c r="G97" s="56">
        <v>12</v>
      </c>
      <c r="H97" s="57">
        <v>12</v>
      </c>
      <c r="I97" s="57">
        <v>8</v>
      </c>
      <c r="J97" s="57">
        <v>16</v>
      </c>
      <c r="K97" s="69"/>
    </row>
    <row r="98" s="46" customFormat="1" spans="1:11">
      <c r="A98" s="55">
        <v>96</v>
      </c>
      <c r="B98" s="56" t="s">
        <v>121</v>
      </c>
      <c r="C98" s="57" t="s">
        <v>20</v>
      </c>
      <c r="D98" s="58">
        <v>8</v>
      </c>
      <c r="E98" s="59">
        <v>8</v>
      </c>
      <c r="F98" s="56">
        <f t="shared" si="2"/>
        <v>8</v>
      </c>
      <c r="G98" s="56">
        <v>14</v>
      </c>
      <c r="H98" s="57">
        <v>8</v>
      </c>
      <c r="I98" s="57">
        <v>8</v>
      </c>
      <c r="J98" s="57">
        <v>9</v>
      </c>
      <c r="K98" s="69"/>
    </row>
    <row r="99" s="46" customFormat="1" spans="1:11">
      <c r="A99" s="55">
        <v>97</v>
      </c>
      <c r="B99" s="56" t="s">
        <v>122</v>
      </c>
      <c r="C99" s="57" t="s">
        <v>20</v>
      </c>
      <c r="D99" s="58">
        <v>26</v>
      </c>
      <c r="E99" s="59">
        <f>I99</f>
        <v>7</v>
      </c>
      <c r="F99" s="56">
        <f t="shared" si="2"/>
        <v>7</v>
      </c>
      <c r="G99" s="56">
        <v>8</v>
      </c>
      <c r="H99" s="57">
        <v>8</v>
      </c>
      <c r="I99" s="57">
        <v>7</v>
      </c>
      <c r="J99" s="57">
        <v>9.5</v>
      </c>
      <c r="K99" s="69"/>
    </row>
    <row r="100" s="46" customFormat="1" spans="1:11">
      <c r="A100" s="55">
        <v>98</v>
      </c>
      <c r="B100" s="56" t="s">
        <v>123</v>
      </c>
      <c r="C100" s="57" t="s">
        <v>20</v>
      </c>
      <c r="D100" s="58">
        <v>35</v>
      </c>
      <c r="E100" s="59">
        <f>H100</f>
        <v>4.5</v>
      </c>
      <c r="F100" s="56">
        <f t="shared" ref="F100:F120" si="3">MIN(G100:J100)</f>
        <v>4.5</v>
      </c>
      <c r="G100" s="56">
        <v>8</v>
      </c>
      <c r="H100" s="57">
        <v>4.5</v>
      </c>
      <c r="I100" s="57">
        <v>6</v>
      </c>
      <c r="J100" s="57">
        <v>6</v>
      </c>
      <c r="K100" s="69"/>
    </row>
    <row r="101" s="46" customFormat="1" spans="1:11">
      <c r="A101" s="55">
        <v>99</v>
      </c>
      <c r="B101" s="56" t="s">
        <v>124</v>
      </c>
      <c r="C101" s="57" t="s">
        <v>20</v>
      </c>
      <c r="D101" s="58">
        <v>20</v>
      </c>
      <c r="E101" s="59">
        <v>10</v>
      </c>
      <c r="F101" s="56">
        <f t="shared" si="3"/>
        <v>9</v>
      </c>
      <c r="G101" s="56">
        <v>18</v>
      </c>
      <c r="H101" s="57">
        <v>11</v>
      </c>
      <c r="I101" s="57">
        <v>9</v>
      </c>
      <c r="J101" s="57">
        <v>10</v>
      </c>
      <c r="K101" s="69"/>
    </row>
    <row r="102" s="46" customFormat="1" spans="1:11">
      <c r="A102" s="55">
        <v>100</v>
      </c>
      <c r="B102" s="56" t="s">
        <v>125</v>
      </c>
      <c r="C102" s="57" t="s">
        <v>20</v>
      </c>
      <c r="D102" s="58">
        <v>33</v>
      </c>
      <c r="E102" s="59">
        <v>9</v>
      </c>
      <c r="F102" s="56">
        <f t="shared" si="3"/>
        <v>9</v>
      </c>
      <c r="G102" s="56">
        <v>16</v>
      </c>
      <c r="H102" s="57">
        <v>9</v>
      </c>
      <c r="I102" s="57">
        <v>9</v>
      </c>
      <c r="J102" s="57">
        <v>14</v>
      </c>
      <c r="K102" s="69"/>
    </row>
    <row r="103" s="46" customFormat="1" spans="1:11">
      <c r="A103" s="55">
        <v>101</v>
      </c>
      <c r="B103" s="56" t="s">
        <v>126</v>
      </c>
      <c r="C103" s="57" t="s">
        <v>20</v>
      </c>
      <c r="D103" s="58">
        <v>10</v>
      </c>
      <c r="E103" s="59">
        <v>23</v>
      </c>
      <c r="F103" s="56">
        <f t="shared" si="3"/>
        <v>23</v>
      </c>
      <c r="G103" s="56">
        <v>30</v>
      </c>
      <c r="H103" s="57">
        <v>23</v>
      </c>
      <c r="I103" s="57">
        <v>29</v>
      </c>
      <c r="J103" s="57">
        <v>25</v>
      </c>
      <c r="K103" s="69"/>
    </row>
    <row r="104" s="46" customFormat="1" spans="1:11">
      <c r="A104" s="55">
        <v>102</v>
      </c>
      <c r="B104" s="56" t="s">
        <v>127</v>
      </c>
      <c r="C104" s="57" t="s">
        <v>20</v>
      </c>
      <c r="D104" s="58">
        <v>26</v>
      </c>
      <c r="E104" s="59">
        <v>9</v>
      </c>
      <c r="F104" s="56">
        <f t="shared" si="3"/>
        <v>9</v>
      </c>
      <c r="G104" s="56">
        <v>14</v>
      </c>
      <c r="H104" s="57">
        <v>9</v>
      </c>
      <c r="I104" s="57">
        <v>9</v>
      </c>
      <c r="J104" s="57">
        <v>11.5</v>
      </c>
      <c r="K104" s="69"/>
    </row>
    <row r="105" s="46" customFormat="1" ht="14.25" spans="1:11">
      <c r="A105" s="55">
        <v>103</v>
      </c>
      <c r="B105" s="56" t="s">
        <v>128</v>
      </c>
      <c r="C105" s="57" t="s">
        <v>20</v>
      </c>
      <c r="D105" s="58">
        <v>15</v>
      </c>
      <c r="E105" s="76">
        <v>10</v>
      </c>
      <c r="F105" s="56">
        <f t="shared" si="3"/>
        <v>9</v>
      </c>
      <c r="G105" s="56">
        <v>12</v>
      </c>
      <c r="H105" s="60">
        <v>17</v>
      </c>
      <c r="I105" s="57">
        <v>10</v>
      </c>
      <c r="J105" s="57">
        <v>9</v>
      </c>
      <c r="K105" s="69"/>
    </row>
    <row r="106" s="46" customFormat="1" spans="1:11">
      <c r="A106" s="55">
        <v>104</v>
      </c>
      <c r="B106" s="56" t="s">
        <v>129</v>
      </c>
      <c r="C106" s="57" t="s">
        <v>20</v>
      </c>
      <c r="D106" s="58">
        <v>25</v>
      </c>
      <c r="E106" s="59">
        <v>5.5</v>
      </c>
      <c r="F106" s="56">
        <f t="shared" si="3"/>
        <v>5.5</v>
      </c>
      <c r="G106" s="56">
        <v>6</v>
      </c>
      <c r="H106" s="57">
        <v>5.5</v>
      </c>
      <c r="I106" s="57">
        <v>8</v>
      </c>
      <c r="J106" s="57">
        <v>6.5</v>
      </c>
      <c r="K106" s="69"/>
    </row>
    <row r="107" s="46" customFormat="1" ht="17" customHeight="1" spans="1:11">
      <c r="A107" s="55">
        <v>105</v>
      </c>
      <c r="B107" s="56" t="s">
        <v>130</v>
      </c>
      <c r="C107" s="57" t="s">
        <v>20</v>
      </c>
      <c r="D107" s="58">
        <v>31</v>
      </c>
      <c r="E107" s="59">
        <v>11</v>
      </c>
      <c r="F107" s="56">
        <f t="shared" si="3"/>
        <v>11</v>
      </c>
      <c r="G107" s="56">
        <v>26</v>
      </c>
      <c r="H107" s="57">
        <v>12</v>
      </c>
      <c r="I107" s="57">
        <v>11</v>
      </c>
      <c r="J107" s="57">
        <v>12</v>
      </c>
      <c r="K107" s="69"/>
    </row>
    <row r="108" s="46" customFormat="1" ht="17" customHeight="1" spans="1:11">
      <c r="A108" s="55">
        <v>106</v>
      </c>
      <c r="B108" s="56" t="s">
        <v>131</v>
      </c>
      <c r="C108" s="57" t="s">
        <v>20</v>
      </c>
      <c r="D108" s="57">
        <v>10</v>
      </c>
      <c r="E108" s="77">
        <f>J108</f>
        <v>18</v>
      </c>
      <c r="F108" s="56">
        <f t="shared" si="3"/>
        <v>18</v>
      </c>
      <c r="G108" s="56">
        <v>19</v>
      </c>
      <c r="H108" s="60">
        <v>32</v>
      </c>
      <c r="I108" s="57">
        <v>19</v>
      </c>
      <c r="J108" s="57">
        <v>18</v>
      </c>
      <c r="K108" s="69"/>
    </row>
    <row r="109" s="46" customFormat="1" spans="1:11">
      <c r="A109" s="55">
        <v>107</v>
      </c>
      <c r="B109" s="56" t="s">
        <v>132</v>
      </c>
      <c r="C109" s="57" t="s">
        <v>20</v>
      </c>
      <c r="D109" s="58">
        <v>12</v>
      </c>
      <c r="E109" s="59">
        <f>I109</f>
        <v>6</v>
      </c>
      <c r="F109" s="56">
        <f t="shared" si="3"/>
        <v>6</v>
      </c>
      <c r="G109" s="56">
        <v>10</v>
      </c>
      <c r="H109" s="57">
        <v>6.5</v>
      </c>
      <c r="I109" s="57">
        <v>6</v>
      </c>
      <c r="J109" s="57">
        <v>7</v>
      </c>
      <c r="K109" s="69"/>
    </row>
    <row r="110" s="46" customFormat="1" spans="1:11">
      <c r="A110" s="55">
        <v>108</v>
      </c>
      <c r="B110" s="56" t="s">
        <v>133</v>
      </c>
      <c r="C110" s="57" t="s">
        <v>20</v>
      </c>
      <c r="D110" s="58">
        <v>61.5</v>
      </c>
      <c r="E110" s="59">
        <f>I110</f>
        <v>3</v>
      </c>
      <c r="F110" s="56">
        <f t="shared" si="3"/>
        <v>3</v>
      </c>
      <c r="G110" s="56">
        <v>3.5</v>
      </c>
      <c r="H110" s="57">
        <v>3.5</v>
      </c>
      <c r="I110" s="57">
        <v>3</v>
      </c>
      <c r="J110" s="57">
        <v>3</v>
      </c>
      <c r="K110" s="69"/>
    </row>
    <row r="111" s="46" customFormat="1" spans="1:11">
      <c r="A111" s="55">
        <v>109</v>
      </c>
      <c r="B111" s="56" t="s">
        <v>134</v>
      </c>
      <c r="C111" s="57" t="s">
        <v>135</v>
      </c>
      <c r="D111" s="58">
        <v>25.5</v>
      </c>
      <c r="E111" s="59">
        <f>H111</f>
        <v>9</v>
      </c>
      <c r="F111" s="56">
        <f t="shared" si="3"/>
        <v>9</v>
      </c>
      <c r="G111" s="56">
        <v>12</v>
      </c>
      <c r="H111" s="57">
        <v>9</v>
      </c>
      <c r="I111" s="57">
        <v>10</v>
      </c>
      <c r="J111" s="57">
        <v>12</v>
      </c>
      <c r="K111" s="69"/>
    </row>
    <row r="112" s="46" customFormat="1" spans="1:11">
      <c r="A112" s="55">
        <v>110</v>
      </c>
      <c r="B112" s="56" t="s">
        <v>136</v>
      </c>
      <c r="C112" s="57" t="s">
        <v>20</v>
      </c>
      <c r="D112" s="58">
        <v>81</v>
      </c>
      <c r="E112" s="59">
        <f>J112</f>
        <v>4</v>
      </c>
      <c r="F112" s="56">
        <f t="shared" si="3"/>
        <v>4</v>
      </c>
      <c r="G112" s="56">
        <v>5</v>
      </c>
      <c r="H112" s="57">
        <v>4.5</v>
      </c>
      <c r="I112" s="57">
        <v>4.5</v>
      </c>
      <c r="J112" s="57">
        <v>4</v>
      </c>
      <c r="K112" s="69"/>
    </row>
    <row r="113" s="46" customFormat="1" spans="1:11">
      <c r="A113" s="55">
        <v>111</v>
      </c>
      <c r="B113" s="56" t="s">
        <v>137</v>
      </c>
      <c r="C113" s="57" t="s">
        <v>20</v>
      </c>
      <c r="D113" s="58">
        <v>12</v>
      </c>
      <c r="E113" s="59">
        <f>J113</f>
        <v>1.5</v>
      </c>
      <c r="F113" s="56">
        <f t="shared" si="3"/>
        <v>1.5</v>
      </c>
      <c r="G113" s="56">
        <v>2</v>
      </c>
      <c r="H113" s="57">
        <v>1.8</v>
      </c>
      <c r="I113" s="57">
        <v>1.8</v>
      </c>
      <c r="J113" s="57">
        <v>1.5</v>
      </c>
      <c r="K113" s="69"/>
    </row>
    <row r="114" s="46" customFormat="1" spans="1:11">
      <c r="A114" s="55">
        <v>112</v>
      </c>
      <c r="B114" s="56" t="s">
        <v>138</v>
      </c>
      <c r="C114" s="57" t="s">
        <v>20</v>
      </c>
      <c r="D114" s="58">
        <v>55</v>
      </c>
      <c r="E114" s="59">
        <v>3.5</v>
      </c>
      <c r="F114" s="56">
        <f t="shared" si="3"/>
        <v>3</v>
      </c>
      <c r="G114" s="56">
        <v>4</v>
      </c>
      <c r="H114" s="57">
        <v>4</v>
      </c>
      <c r="I114" s="57">
        <v>3</v>
      </c>
      <c r="J114" s="57">
        <v>4</v>
      </c>
      <c r="K114" s="69"/>
    </row>
    <row r="115" s="46" customFormat="1" spans="1:11">
      <c r="A115" s="55">
        <v>113</v>
      </c>
      <c r="B115" s="56" t="s">
        <v>139</v>
      </c>
      <c r="C115" s="78" t="s">
        <v>140</v>
      </c>
      <c r="D115" s="79">
        <v>22</v>
      </c>
      <c r="E115" s="80">
        <f>I115</f>
        <v>3</v>
      </c>
      <c r="F115" s="56">
        <f t="shared" si="3"/>
        <v>3</v>
      </c>
      <c r="G115" s="81">
        <v>4</v>
      </c>
      <c r="H115" s="78">
        <v>3.5</v>
      </c>
      <c r="I115" s="78">
        <v>3</v>
      </c>
      <c r="J115" s="78">
        <v>3</v>
      </c>
      <c r="K115" s="87"/>
    </row>
    <row r="116" s="46" customFormat="1" spans="1:11">
      <c r="A116" s="55">
        <v>114</v>
      </c>
      <c r="B116" s="56" t="s">
        <v>141</v>
      </c>
      <c r="C116" s="57" t="s">
        <v>20</v>
      </c>
      <c r="D116" s="58">
        <v>8</v>
      </c>
      <c r="E116" s="59">
        <v>3.5</v>
      </c>
      <c r="F116" s="56">
        <f t="shared" si="3"/>
        <v>3</v>
      </c>
      <c r="G116" s="56">
        <v>5</v>
      </c>
      <c r="H116" s="57">
        <v>4</v>
      </c>
      <c r="I116" s="57">
        <v>3</v>
      </c>
      <c r="J116" s="57">
        <v>5</v>
      </c>
      <c r="K116" s="69" t="s">
        <v>142</v>
      </c>
    </row>
    <row r="117" spans="1:11">
      <c r="A117" s="55">
        <v>115</v>
      </c>
      <c r="B117" s="81" t="s">
        <v>143</v>
      </c>
      <c r="C117" s="57" t="s">
        <v>140</v>
      </c>
      <c r="D117" s="57">
        <v>2</v>
      </c>
      <c r="E117" s="59">
        <v>180</v>
      </c>
      <c r="F117" s="56">
        <f t="shared" si="3"/>
        <v>178</v>
      </c>
      <c r="G117" s="56">
        <v>190</v>
      </c>
      <c r="H117" s="57">
        <v>185</v>
      </c>
      <c r="I117" s="57">
        <v>178</v>
      </c>
      <c r="J117" s="57">
        <v>190</v>
      </c>
      <c r="K117" s="69"/>
    </row>
    <row r="118" spans="1:11">
      <c r="A118" s="55">
        <v>116</v>
      </c>
      <c r="B118" s="81" t="s">
        <v>144</v>
      </c>
      <c r="C118" s="57" t="s">
        <v>140</v>
      </c>
      <c r="D118" s="57">
        <v>2</v>
      </c>
      <c r="E118" s="59">
        <v>188</v>
      </c>
      <c r="F118" s="56">
        <f t="shared" si="3"/>
        <v>188</v>
      </c>
      <c r="G118" s="56">
        <v>195</v>
      </c>
      <c r="H118" s="57">
        <v>189</v>
      </c>
      <c r="I118" s="57">
        <v>188</v>
      </c>
      <c r="J118" s="57">
        <v>200</v>
      </c>
      <c r="K118" s="69"/>
    </row>
    <row r="119" ht="18.75" spans="1:11">
      <c r="A119" s="55">
        <v>117</v>
      </c>
      <c r="B119" s="81" t="s">
        <v>145</v>
      </c>
      <c r="C119" s="56" t="s">
        <v>20</v>
      </c>
      <c r="D119" s="58">
        <v>23</v>
      </c>
      <c r="E119" s="77">
        <v>13</v>
      </c>
      <c r="F119" s="56">
        <f t="shared" si="3"/>
        <v>13</v>
      </c>
      <c r="G119" s="56">
        <v>18</v>
      </c>
      <c r="H119" s="61">
        <v>17</v>
      </c>
      <c r="I119" s="56">
        <v>13</v>
      </c>
      <c r="J119" s="56">
        <v>13</v>
      </c>
      <c r="K119" s="70"/>
    </row>
    <row r="120" spans="1:11">
      <c r="A120" s="55">
        <v>118</v>
      </c>
      <c r="B120" s="81" t="s">
        <v>146</v>
      </c>
      <c r="C120" s="56" t="s">
        <v>20</v>
      </c>
      <c r="D120" s="58">
        <v>53</v>
      </c>
      <c r="E120" s="59">
        <v>3.5</v>
      </c>
      <c r="F120" s="56">
        <f t="shared" si="3"/>
        <v>3.5</v>
      </c>
      <c r="G120" s="56">
        <v>6</v>
      </c>
      <c r="H120" s="56">
        <v>3.5</v>
      </c>
      <c r="I120" s="56">
        <v>4</v>
      </c>
      <c r="J120" s="56">
        <v>4</v>
      </c>
      <c r="K120" s="70"/>
    </row>
    <row r="121" spans="1:11">
      <c r="A121" s="82" t="s">
        <v>147</v>
      </c>
      <c r="B121" s="83"/>
      <c r="C121" s="83"/>
      <c r="D121" s="84"/>
      <c r="E121" s="84" cm="1">
        <f t="array" ref="E121">SUMPRODUCT($D$3:$D$120,E3:E120)</f>
        <v>28583.3566666667</v>
      </c>
      <c r="F121" s="85" cm="1">
        <f t="array" ref="F121">SUMPRODUCT($D$3:$D$120,F3:F120)</f>
        <v>27923.58</v>
      </c>
      <c r="G121" s="85" cm="1">
        <f t="array" ref="G121">SUMPRODUCT($D$3:$D$120,G3:G120)</f>
        <v>39723.36</v>
      </c>
      <c r="H121" s="45" cm="1">
        <f t="array" ref="H121">SUMPRODUCT($D$3:$D$120,H3:H120)</f>
        <v>31861.3</v>
      </c>
      <c r="I121" s="85" cm="1">
        <f t="array" ref="I121">SUMPRODUCT($D$3:$D$120,I3:I120)</f>
        <v>32518.18</v>
      </c>
      <c r="J121" s="85" cm="1">
        <f t="array" ref="J121">SUMPRODUCT($D$3:$D$120,J3:J120)</f>
        <v>34851.71</v>
      </c>
      <c r="K121" s="88"/>
    </row>
  </sheetData>
  <autoFilter xmlns:etc="http://www.wps.cn/officeDocument/2017/etCustomData" ref="A2:C121" etc:filterBottomFollowUsedRange="0">
    <extLst/>
  </autoFilter>
  <mergeCells count="2">
    <mergeCell ref="A1:K1"/>
    <mergeCell ref="A121:D121"/>
  </mergeCells>
  <conditionalFormatting sqref="G3:J117">
    <cfRule type="cellIs" dxfId="0" priority="5" operator="equal">
      <formula>$F3</formula>
    </cfRule>
    <cfRule type="cellIs" dxfId="0" priority="6" operator="equal">
      <formula>$F1048462</formula>
    </cfRule>
    <cfRule type="cellIs" dxfId="0" priority="7" operator="equal">
      <formula>$F1048462</formula>
    </cfRule>
  </conditionalFormatting>
  <conditionalFormatting sqref="G3:J120">
    <cfRule type="cellIs" dxfId="1" priority="1" operator="equal">
      <formula>$F3</formula>
    </cfRule>
  </conditionalFormatting>
  <conditionalFormatting sqref="G118:J120">
    <cfRule type="cellIs" dxfId="0" priority="2" operator="equal">
      <formula>$F118</formula>
    </cfRule>
    <cfRule type="cellIs" dxfId="0" priority="3" operator="equal">
      <formula>$F1</formula>
    </cfRule>
    <cfRule type="cellIs" dxfId="0" priority="4" operator="equal">
      <formula>$F1</formula>
    </cfRule>
  </conditionalFormatting>
  <pageMargins left="0.75" right="0.75" top="1" bottom="1" header="0.5" footer="0.5"/>
  <pageSetup paperSize="9" orientation="portrait"/>
  <headerFooter/>
  <ignoredErrors>
    <ignoredError sqref="E5:E12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M43"/>
  <sheetViews>
    <sheetView workbookViewId="0">
      <pane ySplit="2" topLeftCell="A3" activePane="bottomLeft" state="frozen"/>
      <selection/>
      <selection pane="bottomLeft" activeCell="E23" sqref="E23"/>
    </sheetView>
  </sheetViews>
  <sheetFormatPr defaultColWidth="9" defaultRowHeight="13.5"/>
  <cols>
    <col min="1" max="1" width="5.625" style="16" customWidth="1"/>
    <col min="2" max="2" width="23.9083333333333" style="16" customWidth="1"/>
    <col min="3" max="3" width="12.6083333333333" style="16" customWidth="1"/>
    <col min="4" max="4" width="14.625" style="16" customWidth="1"/>
    <col min="5" max="5" width="17.375" style="16" customWidth="1"/>
    <col min="6" max="6" width="14.625" style="16" customWidth="1"/>
    <col min="7" max="8" width="20.125" style="16" customWidth="1"/>
    <col min="9" max="9" width="18.875" style="16" customWidth="1"/>
    <col min="10" max="10" width="18.375" style="16" customWidth="1"/>
    <col min="11" max="12" width="17.375" style="16" customWidth="1"/>
    <col min="13" max="13" width="21.85" style="16" customWidth="1"/>
    <col min="14" max="16384" width="9" style="17"/>
  </cols>
  <sheetData>
    <row r="1" ht="20.25" spans="1:13">
      <c r="A1" s="18" t="s">
        <v>148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36"/>
    </row>
    <row r="2" s="15" customFormat="1" ht="37.5" spans="1:13">
      <c r="A2" s="20" t="s">
        <v>9</v>
      </c>
      <c r="B2" s="20" t="s">
        <v>10</v>
      </c>
      <c r="C2" s="20" t="s">
        <v>11</v>
      </c>
      <c r="D2" s="21" t="s">
        <v>12</v>
      </c>
      <c r="E2" s="22" t="s">
        <v>149</v>
      </c>
      <c r="F2" s="22" t="s">
        <v>150</v>
      </c>
      <c r="G2" s="23" t="s">
        <v>14</v>
      </c>
      <c r="H2" s="24" t="s">
        <v>4</v>
      </c>
      <c r="I2" s="37" t="s">
        <v>151</v>
      </c>
      <c r="J2" s="20" t="s">
        <v>15</v>
      </c>
      <c r="K2" s="21" t="s">
        <v>16</v>
      </c>
      <c r="L2" s="21" t="s">
        <v>17</v>
      </c>
      <c r="M2" s="20" t="s">
        <v>18</v>
      </c>
    </row>
    <row r="3" ht="14.25" spans="1:13">
      <c r="A3" s="25">
        <v>1</v>
      </c>
      <c r="B3" s="26" t="s">
        <v>152</v>
      </c>
      <c r="C3" s="25" t="s">
        <v>20</v>
      </c>
      <c r="D3" s="27">
        <v>15</v>
      </c>
      <c r="E3" s="28">
        <f>L3</f>
        <v>50</v>
      </c>
      <c r="F3" s="28">
        <f>L3</f>
        <v>50</v>
      </c>
      <c r="G3" s="29">
        <f>MIN(H3:L3)</f>
        <v>50</v>
      </c>
      <c r="H3" s="25">
        <v>60</v>
      </c>
      <c r="I3" s="38">
        <v>58</v>
      </c>
      <c r="J3" s="25">
        <v>52</v>
      </c>
      <c r="K3" s="39">
        <v>55</v>
      </c>
      <c r="L3" s="39">
        <v>50</v>
      </c>
      <c r="M3" s="25" t="s">
        <v>153</v>
      </c>
    </row>
    <row r="4" ht="14.25" spans="1:13">
      <c r="A4" s="29">
        <v>2</v>
      </c>
      <c r="B4" s="4" t="s">
        <v>154</v>
      </c>
      <c r="C4" s="29" t="s">
        <v>20</v>
      </c>
      <c r="D4" s="27">
        <v>208.8</v>
      </c>
      <c r="E4" s="28">
        <f>AVERAGE(H4:J4)</f>
        <v>18</v>
      </c>
      <c r="F4" s="28">
        <f>AVERAGE(H4:J4)</f>
        <v>18</v>
      </c>
      <c r="G4" s="29">
        <f t="shared" ref="G4:G42" si="0">MIN(H4:L4)</f>
        <v>17</v>
      </c>
      <c r="H4" s="29">
        <v>18</v>
      </c>
      <c r="I4" s="38">
        <v>17</v>
      </c>
      <c r="J4" s="29">
        <v>19</v>
      </c>
      <c r="K4" s="39">
        <v>22</v>
      </c>
      <c r="L4" s="39">
        <v>20</v>
      </c>
      <c r="M4" s="29" t="s">
        <v>155</v>
      </c>
    </row>
    <row r="5" ht="14.25" spans="1:13">
      <c r="A5" s="29">
        <v>3</v>
      </c>
      <c r="B5" s="4" t="s">
        <v>156</v>
      </c>
      <c r="C5" s="29" t="s">
        <v>20</v>
      </c>
      <c r="D5" s="27">
        <v>48.2</v>
      </c>
      <c r="E5" s="28">
        <f>AVERAGE(H5:J5)</f>
        <v>18.3333333333333</v>
      </c>
      <c r="F5" s="28">
        <f>AVERAGE(H5:J5)</f>
        <v>18.3333333333333</v>
      </c>
      <c r="G5" s="29">
        <f t="shared" si="0"/>
        <v>17</v>
      </c>
      <c r="H5" s="29">
        <v>18</v>
      </c>
      <c r="I5" s="38">
        <v>17</v>
      </c>
      <c r="J5" s="29">
        <v>20</v>
      </c>
      <c r="K5" s="39">
        <v>24.5</v>
      </c>
      <c r="L5" s="39">
        <v>24</v>
      </c>
      <c r="M5" s="29" t="s">
        <v>155</v>
      </c>
    </row>
    <row r="6" ht="14.25" spans="1:13">
      <c r="A6" s="29">
        <v>4</v>
      </c>
      <c r="B6" s="4" t="s">
        <v>157</v>
      </c>
      <c r="C6" s="29" t="s">
        <v>20</v>
      </c>
      <c r="D6" s="27">
        <v>30</v>
      </c>
      <c r="E6" s="28">
        <f>AVERAGE(H6:J6)</f>
        <v>17.6666666666667</v>
      </c>
      <c r="F6" s="28">
        <f>AVERAGE(H6:J6)</f>
        <v>17.6666666666667</v>
      </c>
      <c r="G6" s="29">
        <f t="shared" si="0"/>
        <v>15</v>
      </c>
      <c r="H6" s="29">
        <v>20</v>
      </c>
      <c r="I6" s="38">
        <v>15</v>
      </c>
      <c r="J6" s="29">
        <v>18</v>
      </c>
      <c r="K6" s="39">
        <v>21</v>
      </c>
      <c r="L6" s="39">
        <v>20</v>
      </c>
      <c r="M6" s="29" t="s">
        <v>155</v>
      </c>
    </row>
    <row r="7" ht="14.25" spans="1:13">
      <c r="A7" s="29">
        <v>5</v>
      </c>
      <c r="B7" s="4" t="s">
        <v>158</v>
      </c>
      <c r="C7" s="29" t="s">
        <v>20</v>
      </c>
      <c r="D7" s="27">
        <v>20</v>
      </c>
      <c r="E7" s="28">
        <f>I7</f>
        <v>15</v>
      </c>
      <c r="F7" s="28">
        <f>L7</f>
        <v>15</v>
      </c>
      <c r="G7" s="29">
        <f t="shared" si="0"/>
        <v>15</v>
      </c>
      <c r="H7" s="29">
        <v>18</v>
      </c>
      <c r="I7" s="38">
        <v>15</v>
      </c>
      <c r="J7" s="29">
        <v>15</v>
      </c>
      <c r="K7" s="39">
        <v>19</v>
      </c>
      <c r="L7" s="39">
        <v>15</v>
      </c>
      <c r="M7" s="29" t="s">
        <v>155</v>
      </c>
    </row>
    <row r="8" ht="14.25" spans="1:13">
      <c r="A8" s="29">
        <v>6</v>
      </c>
      <c r="B8" s="4" t="s">
        <v>159</v>
      </c>
      <c r="C8" s="29" t="s">
        <v>20</v>
      </c>
      <c r="D8" s="27">
        <v>26.7</v>
      </c>
      <c r="E8" s="28">
        <f>I8</f>
        <v>20</v>
      </c>
      <c r="F8" s="28">
        <f>I8</f>
        <v>20</v>
      </c>
      <c r="G8" s="29">
        <f t="shared" si="0"/>
        <v>20</v>
      </c>
      <c r="H8" s="29">
        <v>24</v>
      </c>
      <c r="I8" s="38">
        <v>20</v>
      </c>
      <c r="J8" s="29">
        <v>25</v>
      </c>
      <c r="K8" s="39">
        <v>21</v>
      </c>
      <c r="L8" s="39">
        <v>24</v>
      </c>
      <c r="M8" s="29" t="s">
        <v>155</v>
      </c>
    </row>
    <row r="9" ht="14.25" spans="1:13">
      <c r="A9" s="29">
        <v>7</v>
      </c>
      <c r="B9" s="4" t="s">
        <v>160</v>
      </c>
      <c r="C9" s="29" t="s">
        <v>20</v>
      </c>
      <c r="D9" s="27">
        <v>249</v>
      </c>
      <c r="E9" s="28">
        <f>K9</f>
        <v>23</v>
      </c>
      <c r="F9" s="28">
        <v>23</v>
      </c>
      <c r="G9" s="29">
        <f t="shared" si="0"/>
        <v>23</v>
      </c>
      <c r="H9" s="29">
        <v>25</v>
      </c>
      <c r="I9" s="38">
        <v>25</v>
      </c>
      <c r="J9" s="29">
        <v>24</v>
      </c>
      <c r="K9" s="39">
        <v>23</v>
      </c>
      <c r="L9" s="39">
        <v>24</v>
      </c>
      <c r="M9" s="29"/>
    </row>
    <row r="10" ht="14.25" spans="1:13">
      <c r="A10" s="29">
        <v>8</v>
      </c>
      <c r="B10" s="4" t="s">
        <v>161</v>
      </c>
      <c r="C10" s="29" t="s">
        <v>20</v>
      </c>
      <c r="D10" s="27">
        <v>444.4</v>
      </c>
      <c r="E10" s="28">
        <f>K10</f>
        <v>25</v>
      </c>
      <c r="F10" s="28">
        <v>25</v>
      </c>
      <c r="G10" s="29">
        <f t="shared" si="0"/>
        <v>25</v>
      </c>
      <c r="H10" s="29">
        <v>26</v>
      </c>
      <c r="I10" s="38">
        <v>28</v>
      </c>
      <c r="J10" s="29">
        <v>25</v>
      </c>
      <c r="K10" s="39">
        <v>25</v>
      </c>
      <c r="L10" s="39">
        <v>25</v>
      </c>
      <c r="M10" s="29"/>
    </row>
    <row r="11" ht="14.25" spans="1:13">
      <c r="A11" s="29">
        <v>9</v>
      </c>
      <c r="B11" s="4" t="s">
        <v>162</v>
      </c>
      <c r="C11" s="29" t="s">
        <v>20</v>
      </c>
      <c r="D11" s="27">
        <v>94.1</v>
      </c>
      <c r="E11" s="28">
        <f>K11</f>
        <v>28</v>
      </c>
      <c r="F11" s="28">
        <v>28</v>
      </c>
      <c r="G11" s="29">
        <f t="shared" si="0"/>
        <v>28</v>
      </c>
      <c r="H11" s="29">
        <v>30</v>
      </c>
      <c r="I11" s="38">
        <v>32</v>
      </c>
      <c r="J11" s="29">
        <v>30</v>
      </c>
      <c r="K11" s="39">
        <v>28</v>
      </c>
      <c r="L11" s="39">
        <v>30</v>
      </c>
      <c r="M11" s="29"/>
    </row>
    <row r="12" ht="14.25" spans="1:13">
      <c r="A12" s="29">
        <v>10</v>
      </c>
      <c r="B12" s="4" t="s">
        <v>163</v>
      </c>
      <c r="C12" s="29" t="s">
        <v>20</v>
      </c>
      <c r="D12" s="27">
        <v>50</v>
      </c>
      <c r="E12" s="28">
        <f>J12</f>
        <v>30</v>
      </c>
      <c r="F12" s="28">
        <v>30</v>
      </c>
      <c r="G12" s="29">
        <f t="shared" si="0"/>
        <v>30</v>
      </c>
      <c r="H12" s="29">
        <v>32</v>
      </c>
      <c r="I12" s="38">
        <v>32</v>
      </c>
      <c r="J12" s="29">
        <v>30</v>
      </c>
      <c r="K12" s="39">
        <v>31</v>
      </c>
      <c r="L12" s="39">
        <v>32</v>
      </c>
      <c r="M12" s="29" t="s">
        <v>164</v>
      </c>
    </row>
    <row r="13" ht="14.25" spans="1:13">
      <c r="A13" s="29">
        <v>11</v>
      </c>
      <c r="B13" s="4" t="s">
        <v>165</v>
      </c>
      <c r="C13" s="29" t="s">
        <v>20</v>
      </c>
      <c r="D13" s="27">
        <v>70</v>
      </c>
      <c r="E13" s="28">
        <f>L13</f>
        <v>30</v>
      </c>
      <c r="F13" s="28">
        <v>30</v>
      </c>
      <c r="G13" s="29">
        <f t="shared" si="0"/>
        <v>30</v>
      </c>
      <c r="H13" s="29">
        <v>35</v>
      </c>
      <c r="I13" s="38">
        <v>32</v>
      </c>
      <c r="J13" s="29">
        <v>33</v>
      </c>
      <c r="K13" s="39">
        <v>36</v>
      </c>
      <c r="L13" s="39">
        <v>30</v>
      </c>
      <c r="M13" s="29" t="s">
        <v>164</v>
      </c>
    </row>
    <row r="14" ht="14.25" spans="1:13">
      <c r="A14" s="29">
        <v>12</v>
      </c>
      <c r="B14" s="4" t="s">
        <v>166</v>
      </c>
      <c r="C14" s="29" t="s">
        <v>20</v>
      </c>
      <c r="D14" s="27">
        <v>50</v>
      </c>
      <c r="E14" s="28">
        <f>AVERAGE(K14:L14)</f>
        <v>37</v>
      </c>
      <c r="F14" s="28">
        <v>35</v>
      </c>
      <c r="G14" s="29">
        <f t="shared" si="0"/>
        <v>35</v>
      </c>
      <c r="H14" s="29">
        <v>40</v>
      </c>
      <c r="I14" s="38">
        <v>39</v>
      </c>
      <c r="J14" s="29">
        <v>40</v>
      </c>
      <c r="K14" s="39">
        <v>39</v>
      </c>
      <c r="L14" s="39">
        <v>35</v>
      </c>
      <c r="M14" s="29" t="s">
        <v>164</v>
      </c>
    </row>
    <row r="15" ht="14.25" spans="1:13">
      <c r="A15" s="29">
        <v>13</v>
      </c>
      <c r="B15" s="2" t="s">
        <v>167</v>
      </c>
      <c r="C15" s="29" t="s">
        <v>20</v>
      </c>
      <c r="D15" s="27">
        <v>262.7</v>
      </c>
      <c r="E15" s="28">
        <f>K15</f>
        <v>24</v>
      </c>
      <c r="F15" s="28">
        <v>24</v>
      </c>
      <c r="G15" s="29">
        <f t="shared" si="0"/>
        <v>24</v>
      </c>
      <c r="H15" s="29">
        <v>27</v>
      </c>
      <c r="I15" s="38">
        <v>28</v>
      </c>
      <c r="J15" s="29">
        <v>26</v>
      </c>
      <c r="K15" s="39">
        <v>24</v>
      </c>
      <c r="L15" s="39">
        <v>24</v>
      </c>
      <c r="M15" s="29" t="s">
        <v>168</v>
      </c>
    </row>
    <row r="16" ht="14.25" spans="1:13">
      <c r="A16" s="29">
        <v>14</v>
      </c>
      <c r="B16" s="2" t="s">
        <v>169</v>
      </c>
      <c r="C16" s="29" t="s">
        <v>20</v>
      </c>
      <c r="D16" s="27">
        <v>7.5</v>
      </c>
      <c r="E16" s="28">
        <f>AVERAGE(J16:L16)</f>
        <v>15</v>
      </c>
      <c r="F16" s="28">
        <v>13</v>
      </c>
      <c r="G16" s="29">
        <f t="shared" si="0"/>
        <v>13</v>
      </c>
      <c r="H16" s="29">
        <v>20</v>
      </c>
      <c r="I16" s="38">
        <v>19</v>
      </c>
      <c r="J16" s="29">
        <v>17</v>
      </c>
      <c r="K16" s="39">
        <v>15</v>
      </c>
      <c r="L16" s="39">
        <v>13</v>
      </c>
      <c r="M16" s="29"/>
    </row>
    <row r="17" ht="14.25" spans="1:13">
      <c r="A17" s="29">
        <v>15</v>
      </c>
      <c r="B17" s="4" t="s">
        <v>170</v>
      </c>
      <c r="C17" s="29" t="s">
        <v>20</v>
      </c>
      <c r="D17" s="27">
        <v>43.6</v>
      </c>
      <c r="E17" s="28">
        <f>AVERAGE(J17:L17)</f>
        <v>17.6666666666667</v>
      </c>
      <c r="F17" s="28">
        <v>16</v>
      </c>
      <c r="G17" s="29">
        <f t="shared" si="0"/>
        <v>16</v>
      </c>
      <c r="H17" s="29">
        <v>20</v>
      </c>
      <c r="I17" s="38">
        <v>19</v>
      </c>
      <c r="J17" s="29">
        <v>19</v>
      </c>
      <c r="K17" s="39">
        <v>18</v>
      </c>
      <c r="L17" s="39">
        <v>16</v>
      </c>
      <c r="M17" s="29"/>
    </row>
    <row r="18" ht="14.25" spans="1:13">
      <c r="A18" s="29">
        <v>16</v>
      </c>
      <c r="B18" s="4" t="s">
        <v>171</v>
      </c>
      <c r="C18" s="29" t="s">
        <v>20</v>
      </c>
      <c r="D18" s="27">
        <v>49.9</v>
      </c>
      <c r="E18" s="28">
        <f>J18</f>
        <v>25</v>
      </c>
      <c r="F18" s="28">
        <v>25</v>
      </c>
      <c r="G18" s="29">
        <f t="shared" si="0"/>
        <v>25</v>
      </c>
      <c r="H18" s="29">
        <v>28</v>
      </c>
      <c r="I18" s="38">
        <v>25</v>
      </c>
      <c r="J18" s="29">
        <v>25</v>
      </c>
      <c r="K18" s="39">
        <v>25</v>
      </c>
      <c r="L18" s="39">
        <v>25</v>
      </c>
      <c r="M18" s="29"/>
    </row>
    <row r="19" ht="14.25" spans="1:13">
      <c r="A19" s="29">
        <v>17</v>
      </c>
      <c r="B19" s="4" t="s">
        <v>172</v>
      </c>
      <c r="C19" s="29" t="s">
        <v>20</v>
      </c>
      <c r="D19" s="27">
        <v>0</v>
      </c>
      <c r="E19" s="28">
        <v>27</v>
      </c>
      <c r="F19" s="28">
        <v>27</v>
      </c>
      <c r="G19" s="29">
        <f t="shared" si="0"/>
        <v>25</v>
      </c>
      <c r="H19" s="29">
        <v>35</v>
      </c>
      <c r="I19" s="38">
        <v>25</v>
      </c>
      <c r="J19" s="29">
        <v>30</v>
      </c>
      <c r="K19" s="39">
        <v>31</v>
      </c>
      <c r="L19" s="39">
        <v>27</v>
      </c>
      <c r="M19" s="29"/>
    </row>
    <row r="20" ht="14.25" spans="1:13">
      <c r="A20" s="29">
        <v>18</v>
      </c>
      <c r="B20" s="4" t="s">
        <v>173</v>
      </c>
      <c r="C20" s="29" t="s">
        <v>20</v>
      </c>
      <c r="D20" s="27">
        <v>45.8</v>
      </c>
      <c r="E20" s="28">
        <f>K20</f>
        <v>22</v>
      </c>
      <c r="F20" s="28">
        <v>22</v>
      </c>
      <c r="G20" s="29">
        <f t="shared" si="0"/>
        <v>22</v>
      </c>
      <c r="H20" s="29">
        <v>28</v>
      </c>
      <c r="I20" s="38">
        <v>23</v>
      </c>
      <c r="J20" s="29">
        <v>25</v>
      </c>
      <c r="K20" s="39">
        <v>22</v>
      </c>
      <c r="L20" s="39">
        <v>22</v>
      </c>
      <c r="M20" s="29"/>
    </row>
    <row r="21" ht="14.25" spans="1:13">
      <c r="A21" s="29">
        <v>19</v>
      </c>
      <c r="B21" s="4" t="s">
        <v>174</v>
      </c>
      <c r="C21" s="29" t="s">
        <v>20</v>
      </c>
      <c r="D21" s="27">
        <v>15.4</v>
      </c>
      <c r="E21" s="28">
        <f>AVERAGE(J21:L21)</f>
        <v>13.3333333333333</v>
      </c>
      <c r="F21" s="28">
        <f>E21</f>
        <v>13.3333333333333</v>
      </c>
      <c r="G21" s="29">
        <f t="shared" si="0"/>
        <v>10</v>
      </c>
      <c r="H21" s="29">
        <v>18</v>
      </c>
      <c r="I21" s="38">
        <v>18</v>
      </c>
      <c r="J21" s="29">
        <v>16</v>
      </c>
      <c r="K21" s="39">
        <v>10</v>
      </c>
      <c r="L21" s="39">
        <v>14</v>
      </c>
      <c r="M21" s="29"/>
    </row>
    <row r="22" ht="14.25" spans="1:13">
      <c r="A22" s="29">
        <v>20</v>
      </c>
      <c r="B22" s="4" t="s">
        <v>175</v>
      </c>
      <c r="C22" s="29" t="s">
        <v>20</v>
      </c>
      <c r="D22" s="27">
        <v>20</v>
      </c>
      <c r="E22" s="28">
        <f>AVERAGE(J22:L22)</f>
        <v>15.6666666666667</v>
      </c>
      <c r="F22" s="28">
        <f>L22</f>
        <v>14</v>
      </c>
      <c r="G22" s="29">
        <f t="shared" si="0"/>
        <v>14</v>
      </c>
      <c r="H22" s="29">
        <v>18</v>
      </c>
      <c r="I22" s="38">
        <v>18</v>
      </c>
      <c r="J22" s="29">
        <v>17</v>
      </c>
      <c r="K22" s="39">
        <v>16</v>
      </c>
      <c r="L22" s="39">
        <v>14</v>
      </c>
      <c r="M22" s="29"/>
    </row>
    <row r="23" ht="14.25" spans="1:13">
      <c r="A23" s="29">
        <v>21</v>
      </c>
      <c r="B23" s="4" t="s">
        <v>176</v>
      </c>
      <c r="C23" s="29" t="s">
        <v>20</v>
      </c>
      <c r="D23" s="27">
        <v>0</v>
      </c>
      <c r="E23" s="28">
        <f>AVERAGE(J23:L23)</f>
        <v>13</v>
      </c>
      <c r="F23" s="28">
        <v>9</v>
      </c>
      <c r="G23" s="29">
        <f t="shared" si="0"/>
        <v>9</v>
      </c>
      <c r="H23" s="29">
        <v>18</v>
      </c>
      <c r="I23" s="38">
        <v>17</v>
      </c>
      <c r="J23" s="29">
        <v>17</v>
      </c>
      <c r="K23" s="39">
        <v>13</v>
      </c>
      <c r="L23" s="39">
        <v>9</v>
      </c>
      <c r="M23" s="29"/>
    </row>
    <row r="24" ht="14.25" spans="1:13">
      <c r="A24" s="29">
        <v>22</v>
      </c>
      <c r="B24" s="4" t="s">
        <v>177</v>
      </c>
      <c r="C24" s="29" t="s">
        <v>20</v>
      </c>
      <c r="D24" s="27">
        <v>13</v>
      </c>
      <c r="E24" s="28">
        <v>52</v>
      </c>
      <c r="F24" s="28">
        <v>48</v>
      </c>
      <c r="G24" s="29">
        <f t="shared" si="0"/>
        <v>48</v>
      </c>
      <c r="H24" s="29">
        <v>60</v>
      </c>
      <c r="I24" s="40">
        <v>60</v>
      </c>
      <c r="J24" s="29">
        <v>56</v>
      </c>
      <c r="K24" s="39">
        <v>72</v>
      </c>
      <c r="L24" s="39">
        <v>48</v>
      </c>
      <c r="M24" s="29"/>
    </row>
    <row r="25" ht="14.25" spans="1:13">
      <c r="A25" s="29">
        <v>23</v>
      </c>
      <c r="B25" s="4" t="s">
        <v>178</v>
      </c>
      <c r="C25" s="29" t="s">
        <v>20</v>
      </c>
      <c r="D25" s="27">
        <v>65</v>
      </c>
      <c r="E25" s="28">
        <v>52</v>
      </c>
      <c r="F25" s="28">
        <v>48</v>
      </c>
      <c r="G25" s="29">
        <f t="shared" si="0"/>
        <v>48</v>
      </c>
      <c r="H25" s="29">
        <v>65</v>
      </c>
      <c r="I25" s="40">
        <v>60</v>
      </c>
      <c r="J25" s="29">
        <v>56</v>
      </c>
      <c r="K25" s="39">
        <v>60</v>
      </c>
      <c r="L25" s="39">
        <v>48</v>
      </c>
      <c r="M25" s="29"/>
    </row>
    <row r="26" ht="14.25" spans="1:13">
      <c r="A26" s="29">
        <v>24</v>
      </c>
      <c r="B26" s="4" t="s">
        <v>179</v>
      </c>
      <c r="C26" s="29" t="s">
        <v>20</v>
      </c>
      <c r="D26" s="27">
        <v>15</v>
      </c>
      <c r="E26" s="28">
        <v>63</v>
      </c>
      <c r="F26" s="28">
        <v>58</v>
      </c>
      <c r="G26" s="29">
        <f t="shared" si="0"/>
        <v>58</v>
      </c>
      <c r="H26" s="29">
        <v>70</v>
      </c>
      <c r="I26" s="40">
        <v>70</v>
      </c>
      <c r="J26" s="41">
        <v>75</v>
      </c>
      <c r="K26" s="39">
        <v>68</v>
      </c>
      <c r="L26" s="39">
        <v>58</v>
      </c>
      <c r="M26" s="29"/>
    </row>
    <row r="27" ht="14.25" spans="1:13">
      <c r="A27" s="29">
        <v>25</v>
      </c>
      <c r="B27" s="4" t="s">
        <v>180</v>
      </c>
      <c r="C27" s="29" t="s">
        <v>20</v>
      </c>
      <c r="D27" s="27">
        <v>15</v>
      </c>
      <c r="E27" s="28">
        <v>58</v>
      </c>
      <c r="F27" s="28">
        <v>58</v>
      </c>
      <c r="G27" s="29">
        <f t="shared" si="0"/>
        <v>58</v>
      </c>
      <c r="H27" s="29">
        <v>70</v>
      </c>
      <c r="I27" s="40">
        <v>65</v>
      </c>
      <c r="J27" s="41">
        <v>66</v>
      </c>
      <c r="K27" s="39">
        <v>68</v>
      </c>
      <c r="L27" s="39">
        <v>58</v>
      </c>
      <c r="M27" s="29"/>
    </row>
    <row r="28" ht="14.25" spans="1:13">
      <c r="A28" s="29">
        <v>26</v>
      </c>
      <c r="B28" s="4" t="s">
        <v>181</v>
      </c>
      <c r="C28" s="29" t="s">
        <v>20</v>
      </c>
      <c r="D28" s="27">
        <v>314.2</v>
      </c>
      <c r="E28" s="28">
        <v>18</v>
      </c>
      <c r="F28" s="28">
        <f>E28</f>
        <v>18</v>
      </c>
      <c r="G28" s="29">
        <f t="shared" si="0"/>
        <v>18</v>
      </c>
      <c r="H28" s="29">
        <v>20</v>
      </c>
      <c r="I28" s="38">
        <v>21</v>
      </c>
      <c r="J28" s="29">
        <v>18</v>
      </c>
      <c r="K28" s="39">
        <v>18</v>
      </c>
      <c r="L28" s="39">
        <v>19</v>
      </c>
      <c r="M28" s="29"/>
    </row>
    <row r="29" ht="14.25" spans="1:13">
      <c r="A29" s="29">
        <v>27</v>
      </c>
      <c r="B29" s="4" t="s">
        <v>182</v>
      </c>
      <c r="C29" s="29" t="s">
        <v>20</v>
      </c>
      <c r="D29" s="27">
        <v>44.75</v>
      </c>
      <c r="E29" s="28">
        <v>22</v>
      </c>
      <c r="F29" s="28">
        <f>E29</f>
        <v>22</v>
      </c>
      <c r="G29" s="29">
        <f t="shared" si="0"/>
        <v>22</v>
      </c>
      <c r="H29" s="29">
        <v>22</v>
      </c>
      <c r="I29" s="38">
        <v>24</v>
      </c>
      <c r="J29" s="42">
        <v>40</v>
      </c>
      <c r="K29" s="39">
        <v>54</v>
      </c>
      <c r="L29" s="43">
        <v>42</v>
      </c>
      <c r="M29" s="29"/>
    </row>
    <row r="30" ht="14.25" spans="1:13">
      <c r="A30" s="29">
        <v>28</v>
      </c>
      <c r="B30" s="4" t="s">
        <v>183</v>
      </c>
      <c r="C30" s="29" t="s">
        <v>20</v>
      </c>
      <c r="D30" s="27">
        <v>50</v>
      </c>
      <c r="E30" s="28">
        <f>L30</f>
        <v>22</v>
      </c>
      <c r="F30" s="28">
        <f>E30</f>
        <v>22</v>
      </c>
      <c r="G30" s="29">
        <f t="shared" si="0"/>
        <v>22</v>
      </c>
      <c r="H30" s="29">
        <v>25</v>
      </c>
      <c r="I30" s="38">
        <v>24</v>
      </c>
      <c r="J30" s="29">
        <v>23</v>
      </c>
      <c r="K30" s="39">
        <v>23</v>
      </c>
      <c r="L30" s="39">
        <v>22</v>
      </c>
      <c r="M30" s="29"/>
    </row>
    <row r="31" spans="1:13">
      <c r="A31" s="29">
        <v>29</v>
      </c>
      <c r="B31" s="9" t="s">
        <v>184</v>
      </c>
      <c r="C31" s="29" t="s">
        <v>20</v>
      </c>
      <c r="D31" s="27">
        <v>19</v>
      </c>
      <c r="E31" s="28">
        <v>28</v>
      </c>
      <c r="F31" s="28">
        <f>E31</f>
        <v>28</v>
      </c>
      <c r="G31" s="29">
        <f t="shared" si="0"/>
        <v>28</v>
      </c>
      <c r="H31" s="29">
        <v>30</v>
      </c>
      <c r="I31" s="38">
        <v>28</v>
      </c>
      <c r="J31" s="29">
        <v>29</v>
      </c>
      <c r="K31" s="39">
        <v>30</v>
      </c>
      <c r="L31" s="39">
        <v>34</v>
      </c>
      <c r="M31" s="29"/>
    </row>
    <row r="32" spans="1:13">
      <c r="A32" s="29">
        <v>30</v>
      </c>
      <c r="B32" s="9" t="s">
        <v>185</v>
      </c>
      <c r="C32" s="29" t="s">
        <v>20</v>
      </c>
      <c r="D32" s="27">
        <v>0</v>
      </c>
      <c r="E32" s="28">
        <f>AVERAGE(H32:L32)</f>
        <v>21.2</v>
      </c>
      <c r="F32" s="28">
        <f>L32</f>
        <v>15</v>
      </c>
      <c r="G32" s="29">
        <f t="shared" si="0"/>
        <v>15</v>
      </c>
      <c r="H32" s="29">
        <v>28</v>
      </c>
      <c r="I32" s="38">
        <v>18</v>
      </c>
      <c r="J32" s="29">
        <v>24</v>
      </c>
      <c r="K32" s="39">
        <v>21</v>
      </c>
      <c r="L32" s="39">
        <v>15</v>
      </c>
      <c r="M32" s="29"/>
    </row>
    <row r="33" spans="1:13">
      <c r="A33" s="29">
        <v>31</v>
      </c>
      <c r="B33" s="9" t="s">
        <v>186</v>
      </c>
      <c r="C33" s="29" t="s">
        <v>20</v>
      </c>
      <c r="D33" s="27">
        <v>34.5</v>
      </c>
      <c r="E33" s="28">
        <f>AVERAGE(I33:L33)</f>
        <v>41</v>
      </c>
      <c r="F33" s="28">
        <f>L33</f>
        <v>33</v>
      </c>
      <c r="G33" s="29">
        <f t="shared" si="0"/>
        <v>33</v>
      </c>
      <c r="H33" s="29"/>
      <c r="I33" s="38">
        <v>43</v>
      </c>
      <c r="J33" s="29">
        <v>45</v>
      </c>
      <c r="K33" s="39">
        <v>43</v>
      </c>
      <c r="L33" s="39">
        <v>33</v>
      </c>
      <c r="M33" s="29"/>
    </row>
    <row r="34" spans="1:13">
      <c r="A34" s="29">
        <v>32</v>
      </c>
      <c r="B34" s="9" t="s">
        <v>187</v>
      </c>
      <c r="C34" s="29" t="s">
        <v>20</v>
      </c>
      <c r="D34" s="27">
        <v>0</v>
      </c>
      <c r="E34" s="28">
        <f>J34</f>
        <v>43</v>
      </c>
      <c r="F34" s="28">
        <f>L34</f>
        <v>52</v>
      </c>
      <c r="G34" s="29">
        <f t="shared" si="0"/>
        <v>43</v>
      </c>
      <c r="H34" s="29"/>
      <c r="I34" s="38">
        <v>80</v>
      </c>
      <c r="J34" s="29">
        <v>43</v>
      </c>
      <c r="K34" s="39">
        <v>65</v>
      </c>
      <c r="L34" s="39">
        <v>52</v>
      </c>
      <c r="M34" s="29"/>
    </row>
    <row r="35" spans="1:13">
      <c r="A35" s="29">
        <v>33</v>
      </c>
      <c r="B35" s="9" t="s">
        <v>188</v>
      </c>
      <c r="C35" s="29" t="s">
        <v>20</v>
      </c>
      <c r="D35" s="27">
        <v>0</v>
      </c>
      <c r="E35" s="28">
        <v>36</v>
      </c>
      <c r="F35" s="28">
        <f>L35</f>
        <v>23</v>
      </c>
      <c r="G35" s="29">
        <f t="shared" si="0"/>
        <v>23</v>
      </c>
      <c r="H35" s="29">
        <v>45</v>
      </c>
      <c r="I35" s="38">
        <v>38</v>
      </c>
      <c r="J35" s="29">
        <v>40</v>
      </c>
      <c r="K35" s="39">
        <v>55</v>
      </c>
      <c r="L35" s="39">
        <v>23</v>
      </c>
      <c r="M35" s="29"/>
    </row>
    <row r="36" spans="1:13">
      <c r="A36" s="29">
        <v>34</v>
      </c>
      <c r="B36" s="9" t="s">
        <v>189</v>
      </c>
      <c r="C36" s="30" t="s">
        <v>190</v>
      </c>
      <c r="D36" s="31">
        <v>44</v>
      </c>
      <c r="E36" s="32">
        <v>19</v>
      </c>
      <c r="F36" s="32">
        <f>K36</f>
        <v>17</v>
      </c>
      <c r="G36" s="29">
        <f t="shared" si="0"/>
        <v>17</v>
      </c>
      <c r="H36" s="30">
        <v>35</v>
      </c>
      <c r="I36" s="38">
        <v>33</v>
      </c>
      <c r="J36" s="30">
        <v>20</v>
      </c>
      <c r="K36" s="39">
        <v>17</v>
      </c>
      <c r="L36" s="39">
        <v>22</v>
      </c>
      <c r="M36" s="30"/>
    </row>
    <row r="37" spans="1:13">
      <c r="A37" s="29">
        <v>35</v>
      </c>
      <c r="B37" s="9" t="s">
        <v>191</v>
      </c>
      <c r="C37" s="29" t="s">
        <v>20</v>
      </c>
      <c r="D37" s="27">
        <v>15</v>
      </c>
      <c r="E37" s="28">
        <v>17</v>
      </c>
      <c r="F37" s="28">
        <f>J37</f>
        <v>17</v>
      </c>
      <c r="G37" s="29">
        <f t="shared" si="0"/>
        <v>17</v>
      </c>
      <c r="H37" s="29">
        <v>23</v>
      </c>
      <c r="I37" s="38">
        <v>22</v>
      </c>
      <c r="J37" s="29">
        <v>17</v>
      </c>
      <c r="K37" s="39">
        <v>22</v>
      </c>
      <c r="L37" s="39">
        <v>20</v>
      </c>
      <c r="M37" s="29"/>
    </row>
    <row r="38" spans="1:13">
      <c r="A38" s="29">
        <v>36</v>
      </c>
      <c r="B38" s="9" t="s">
        <v>192</v>
      </c>
      <c r="C38" s="29" t="s">
        <v>20</v>
      </c>
      <c r="D38" s="27">
        <v>30.65</v>
      </c>
      <c r="E38" s="28">
        <v>18</v>
      </c>
      <c r="F38" s="28">
        <f>L38</f>
        <v>17</v>
      </c>
      <c r="G38" s="29">
        <f t="shared" si="0"/>
        <v>17</v>
      </c>
      <c r="H38" s="29">
        <v>28</v>
      </c>
      <c r="I38" s="38">
        <v>28</v>
      </c>
      <c r="J38" s="29">
        <v>19</v>
      </c>
      <c r="K38" s="39">
        <v>22</v>
      </c>
      <c r="L38" s="39">
        <v>17</v>
      </c>
      <c r="M38" s="29"/>
    </row>
    <row r="39" spans="1:13">
      <c r="A39" s="29">
        <v>37</v>
      </c>
      <c r="B39" s="9" t="s">
        <v>193</v>
      </c>
      <c r="C39" s="29" t="s">
        <v>20</v>
      </c>
      <c r="D39" s="27">
        <v>30</v>
      </c>
      <c r="E39" s="28">
        <v>28</v>
      </c>
      <c r="F39" s="28">
        <f>L39</f>
        <v>62</v>
      </c>
      <c r="G39" s="29">
        <f t="shared" si="0"/>
        <v>22</v>
      </c>
      <c r="H39" s="29"/>
      <c r="I39" s="16">
        <v>30</v>
      </c>
      <c r="J39" s="29">
        <v>35</v>
      </c>
      <c r="K39" s="39">
        <v>22</v>
      </c>
      <c r="L39" s="39">
        <v>62</v>
      </c>
      <c r="M39" s="29"/>
    </row>
    <row r="40" spans="1:13">
      <c r="A40" s="29">
        <v>38</v>
      </c>
      <c r="B40" s="9" t="s">
        <v>194</v>
      </c>
      <c r="C40" s="29" t="s">
        <v>20</v>
      </c>
      <c r="D40" s="27">
        <v>15</v>
      </c>
      <c r="E40" s="28">
        <v>41.5</v>
      </c>
      <c r="F40" s="27">
        <f>L40</f>
        <v>38</v>
      </c>
      <c r="G40" s="29">
        <f t="shared" si="0"/>
        <v>38</v>
      </c>
      <c r="H40" s="29">
        <v>42</v>
      </c>
      <c r="I40" s="44">
        <v>40</v>
      </c>
      <c r="J40" s="29">
        <v>47</v>
      </c>
      <c r="K40" s="39">
        <v>45</v>
      </c>
      <c r="L40" s="39">
        <v>38</v>
      </c>
      <c r="M40" s="29"/>
    </row>
    <row r="41" ht="21" customHeight="1" spans="1:13">
      <c r="A41" s="29">
        <v>39</v>
      </c>
      <c r="B41" s="13" t="s">
        <v>195</v>
      </c>
      <c r="C41" s="29" t="s">
        <v>20</v>
      </c>
      <c r="D41" s="27">
        <v>21</v>
      </c>
      <c r="E41" s="28">
        <v>58</v>
      </c>
      <c r="F41" s="27">
        <f>J41</f>
        <v>58</v>
      </c>
      <c r="G41" s="29">
        <f t="shared" si="0"/>
        <v>58</v>
      </c>
      <c r="H41" s="29">
        <v>65</v>
      </c>
      <c r="I41" s="40">
        <v>65</v>
      </c>
      <c r="J41" s="29">
        <v>58</v>
      </c>
      <c r="K41" s="39">
        <v>62</v>
      </c>
      <c r="L41" s="39">
        <v>58</v>
      </c>
      <c r="M41" s="29"/>
    </row>
    <row r="42" ht="21" customHeight="1" spans="1:13">
      <c r="A42" s="29">
        <v>40</v>
      </c>
      <c r="B42" s="13" t="s">
        <v>196</v>
      </c>
      <c r="C42" s="29" t="s">
        <v>20</v>
      </c>
      <c r="D42" s="27">
        <v>20</v>
      </c>
      <c r="E42" s="28">
        <v>56</v>
      </c>
      <c r="F42" s="27">
        <f>J42</f>
        <v>56</v>
      </c>
      <c r="G42" s="29">
        <f t="shared" si="0"/>
        <v>56</v>
      </c>
      <c r="H42" s="29">
        <v>65</v>
      </c>
      <c r="I42" s="29">
        <v>70</v>
      </c>
      <c r="J42" s="29">
        <v>56</v>
      </c>
      <c r="K42" s="39">
        <v>65</v>
      </c>
      <c r="L42" s="39">
        <v>58</v>
      </c>
      <c r="M42" s="29"/>
    </row>
    <row r="43" spans="1:13">
      <c r="A43" s="33" t="s">
        <v>147</v>
      </c>
      <c r="B43" s="34"/>
      <c r="C43" s="34"/>
      <c r="D43" s="35"/>
      <c r="E43" s="35" cm="1">
        <f t="array" ref="E43">SUMPRODUCT($D$3:$D$42,E3:E42)</f>
        <v>62640</v>
      </c>
      <c r="F43" s="35" cm="1">
        <f t="array" ref="F43">SUMPRODUCT($D$3:$D$42,F3:F42)</f>
        <v>62604.85</v>
      </c>
      <c r="G43" s="35"/>
      <c r="H43" s="13" cm="1">
        <f t="array" ref="H43">SUMPRODUCT($D$3:$D$42,H3:H42)</f>
        <v>67442.6</v>
      </c>
      <c r="I43" s="13" cm="1">
        <f t="array" ref="I43">SUMPRODUCT($D$3:$D$42,I3:I42)</f>
        <v>69754.9</v>
      </c>
      <c r="J43" s="45" cm="1">
        <f t="array" ref="J43">SUMPRODUCT($D$3:$D$42,J3:J42)</f>
        <v>66695.15</v>
      </c>
      <c r="K43" s="13" cm="1">
        <f t="array" ref="K43">SUMPRODUCT($D$3:$D$42,K3:K42)</f>
        <v>67434.1</v>
      </c>
      <c r="L43" s="45" cm="1">
        <f t="array" ref="L43">SUMPRODUCT($D$3:$D$42,L3:L42)</f>
        <v>65648.05</v>
      </c>
      <c r="M43" s="13"/>
    </row>
  </sheetData>
  <mergeCells count="2">
    <mergeCell ref="A1:M1"/>
    <mergeCell ref="A43:D43"/>
  </mergeCells>
  <conditionalFormatting sqref="H3:L42">
    <cfRule type="cellIs" dxfId="1" priority="1" operator="equal">
      <formula>$G3</formula>
    </cfRule>
  </conditionalFormatting>
  <pageMargins left="0.75" right="0.75" top="1" bottom="1" header="0.5" footer="0.5"/>
  <pageSetup paperSize="9" orientation="portrait"/>
  <headerFooter/>
  <ignoredErrors>
    <ignoredError sqref="F4:F6 E4:E8 E11:E4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7"/>
  <sheetViews>
    <sheetView tabSelected="1" workbookViewId="0">
      <selection activeCell="D42" sqref="D42"/>
    </sheetView>
  </sheetViews>
  <sheetFormatPr defaultColWidth="9" defaultRowHeight="13.5" outlineLevelCol="1"/>
  <cols>
    <col min="1" max="1" width="13.375" customWidth="1"/>
    <col min="2" max="2" width="25.375" customWidth="1"/>
  </cols>
  <sheetData>
    <row r="1" ht="18.75" spans="1:2">
      <c r="A1" s="1" t="s">
        <v>197</v>
      </c>
      <c r="B1" s="1" t="s">
        <v>198</v>
      </c>
    </row>
    <row r="2" ht="18.75" spans="1:2">
      <c r="A2" s="2" t="s">
        <v>152</v>
      </c>
      <c r="B2" s="3">
        <v>50</v>
      </c>
    </row>
    <row r="3" ht="18.75" spans="1:2">
      <c r="A3" s="4" t="s">
        <v>154</v>
      </c>
      <c r="B3" s="3">
        <v>17</v>
      </c>
    </row>
    <row r="4" ht="18.75" spans="1:2">
      <c r="A4" s="4" t="s">
        <v>156</v>
      </c>
      <c r="B4" s="3">
        <v>17</v>
      </c>
    </row>
    <row r="5" ht="18.75" spans="1:2">
      <c r="A5" s="4" t="s">
        <v>157</v>
      </c>
      <c r="B5" s="3">
        <v>15</v>
      </c>
    </row>
    <row r="6" ht="18.75" spans="1:2">
      <c r="A6" s="4" t="s">
        <v>158</v>
      </c>
      <c r="B6" s="3">
        <v>15</v>
      </c>
    </row>
    <row r="7" ht="18.75" spans="1:2">
      <c r="A7" s="4" t="s">
        <v>184</v>
      </c>
      <c r="B7" s="3">
        <v>28</v>
      </c>
    </row>
    <row r="8" ht="18.75" spans="1:2">
      <c r="A8" s="5" t="s">
        <v>160</v>
      </c>
      <c r="B8" s="3">
        <v>25</v>
      </c>
    </row>
    <row r="9" ht="18.75" spans="1:2">
      <c r="A9" s="5" t="s">
        <v>161</v>
      </c>
      <c r="B9" s="3">
        <v>27</v>
      </c>
    </row>
    <row r="10" ht="18.75" spans="1:2">
      <c r="A10" s="5" t="s">
        <v>162</v>
      </c>
      <c r="B10" s="6">
        <v>30</v>
      </c>
    </row>
    <row r="11" ht="18.75" spans="1:2">
      <c r="A11" s="5" t="s">
        <v>199</v>
      </c>
      <c r="B11" s="3" t="s">
        <v>200</v>
      </c>
    </row>
    <row r="12" ht="18.75" spans="1:2">
      <c r="A12" s="7" t="s">
        <v>167</v>
      </c>
      <c r="B12" s="3">
        <v>27</v>
      </c>
    </row>
    <row r="13" ht="18.75" spans="1:2">
      <c r="A13" s="7" t="s">
        <v>201</v>
      </c>
      <c r="B13" s="3">
        <v>20</v>
      </c>
    </row>
    <row r="14" ht="18.75" spans="1:2">
      <c r="A14" s="5" t="s">
        <v>170</v>
      </c>
      <c r="B14" s="3">
        <v>20</v>
      </c>
    </row>
    <row r="15" ht="18.75" spans="1:2">
      <c r="A15" s="5" t="s">
        <v>171</v>
      </c>
      <c r="B15" s="3" t="s">
        <v>202</v>
      </c>
    </row>
    <row r="16" ht="18.75" spans="1:2">
      <c r="A16" s="5" t="s">
        <v>172</v>
      </c>
      <c r="B16" s="6">
        <v>22</v>
      </c>
    </row>
    <row r="17" ht="18.75" spans="1:2">
      <c r="A17" s="5" t="s">
        <v>173</v>
      </c>
      <c r="B17" s="3" t="s">
        <v>203</v>
      </c>
    </row>
    <row r="18" ht="18.75" spans="1:2">
      <c r="A18" s="5" t="s">
        <v>174</v>
      </c>
      <c r="B18" s="6" t="s">
        <v>204</v>
      </c>
    </row>
    <row r="19" ht="18.75" spans="1:2">
      <c r="A19" s="4" t="s">
        <v>175</v>
      </c>
      <c r="B19" s="3" t="s">
        <v>202</v>
      </c>
    </row>
    <row r="20" ht="18.75" spans="1:2">
      <c r="A20" s="4" t="s">
        <v>176</v>
      </c>
      <c r="B20" s="3" t="s">
        <v>202</v>
      </c>
    </row>
    <row r="21" ht="18.75" spans="1:2">
      <c r="A21" s="4" t="s">
        <v>177</v>
      </c>
      <c r="B21" s="8">
        <v>60</v>
      </c>
    </row>
    <row r="22" ht="18.75" spans="1:2">
      <c r="A22" s="4" t="s">
        <v>178</v>
      </c>
      <c r="B22" s="8" t="s">
        <v>205</v>
      </c>
    </row>
    <row r="23" ht="18.75" spans="1:2">
      <c r="A23" s="4" t="s">
        <v>181</v>
      </c>
      <c r="B23" s="3">
        <v>20</v>
      </c>
    </row>
    <row r="24" ht="18.75" spans="1:2">
      <c r="A24" s="4" t="s">
        <v>182</v>
      </c>
      <c r="B24" s="3">
        <v>24</v>
      </c>
    </row>
    <row r="25" ht="18.75" spans="1:2">
      <c r="A25" s="4" t="s">
        <v>183</v>
      </c>
      <c r="B25" s="3">
        <v>24</v>
      </c>
    </row>
    <row r="26" ht="18.75" spans="1:2">
      <c r="A26" s="9" t="s">
        <v>184</v>
      </c>
      <c r="B26" s="3">
        <v>28</v>
      </c>
    </row>
    <row r="27" ht="18.75" spans="1:2">
      <c r="A27" s="9" t="s">
        <v>185</v>
      </c>
      <c r="B27" s="3" t="s">
        <v>202</v>
      </c>
    </row>
    <row r="28" ht="18.75" spans="1:2">
      <c r="A28" s="9" t="s">
        <v>186</v>
      </c>
      <c r="B28" s="3">
        <v>22</v>
      </c>
    </row>
    <row r="29" ht="18.75" spans="1:2">
      <c r="A29" s="9" t="s">
        <v>187</v>
      </c>
      <c r="B29" s="3">
        <v>80</v>
      </c>
    </row>
    <row r="30" ht="18.75" spans="1:2">
      <c r="A30" s="9" t="s">
        <v>188</v>
      </c>
      <c r="B30" s="3">
        <v>38</v>
      </c>
    </row>
    <row r="31" ht="18.75" spans="1:2">
      <c r="A31" s="9" t="s">
        <v>189</v>
      </c>
      <c r="B31" s="3">
        <v>33</v>
      </c>
    </row>
    <row r="32" ht="18.75" spans="1:2">
      <c r="A32" s="10" t="s">
        <v>191</v>
      </c>
      <c r="B32" s="3">
        <v>22</v>
      </c>
    </row>
    <row r="33" ht="18.75" spans="1:2">
      <c r="A33" s="10" t="s">
        <v>192</v>
      </c>
      <c r="B33" s="3" t="s">
        <v>206</v>
      </c>
    </row>
    <row r="34" ht="18.75" spans="1:2">
      <c r="A34" s="11" t="s">
        <v>194</v>
      </c>
      <c r="B34" s="12">
        <v>40</v>
      </c>
    </row>
    <row r="35" spans="1:2">
      <c r="A35" s="13" t="s">
        <v>207</v>
      </c>
      <c r="B35" s="14" t="s">
        <v>208</v>
      </c>
    </row>
    <row r="37" ht="25" customHeight="1" spans="1:1">
      <c r="A37" t="s">
        <v>209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</vt:lpstr>
      <vt:lpstr>蔬菜</vt:lpstr>
      <vt:lpstr>肉类</vt:lpstr>
      <vt:lpstr>地震局肉类定价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云瑞酒店张石平15912561311</cp:lastModifiedBy>
  <dcterms:created xsi:type="dcterms:W3CDTF">2023-03-29T16:01:00Z</dcterms:created>
  <dcterms:modified xsi:type="dcterms:W3CDTF">2025-03-28T10:49:09Z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FB734B7A74214CD792C99F233EBA35E3_13</vt:lpwstr>
  </property>
  <property fmtid="{D5CDD505-2E9C-101B-9397-08002B2CF9AE}" pid="3" name="KSOProductBuildVer">
    <vt:lpwstr>2052-12.1.0.20305</vt:lpwstr>
  </property>
  <property fmtid="{D5CDD505-2E9C-101B-9397-08002B2CF9AE}" pid="4" name="KSOReadingLayout">
    <vt:bool>false</vt:bool>
  </property>
</Properties>
</file>