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开放大学" sheetId="1" r:id="rId1"/>
    <sheet name="Sheet1" sheetId="2" r:id="rId2"/>
  </sheets>
  <externalReferences>
    <externalReference r:id="rId3"/>
  </externalReferences>
  <definedNames>
    <definedName name="_xlnm.Print_Titles" localSheetId="0">开放大学!$1:$1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<sst xmlns="http://schemas.openxmlformats.org/spreadsheetml/2006/main" count="83" uniqueCount="81">
  <si>
    <t>开放大学2025年4月工资表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</si>
  <si>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</si>
  <si>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</si>
  <si>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</si>
  <si>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</si>
  <si>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</si>
  <si>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</si>
  <si>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</si>
  <si>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</si>
  <si>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</si>
  <si>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值班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</si>
  <si>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</si>
  <si>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</si>
  <si>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</si>
  <si>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</si>
  <si>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</si>
  <si>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</si>
  <si>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</si>
  <si>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</si>
  <si>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</si>
  <si>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考核奖励/处罚(元）</t>
  </si>
  <si>
    <t>备   注</t>
  </si>
  <si>
    <t>推荐奖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</si>
  <si>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</si>
  <si>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</si>
  <si>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</si>
  <si>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</si>
  <si>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</si>
  <si>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</si>
  <si>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</si>
  <si>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工资标准</t>
  </si>
  <si>
    <t>其它补贴</t>
  </si>
  <si>
    <t>彩铃补贴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</si>
  <si>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</si>
  <si>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</si>
  <si>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</si>
  <si>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</si>
  <si>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</si>
  <si>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</si>
  <si>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</si>
  <si>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扣假</t>
  </si>
  <si>
    <t>迟到费</t>
  </si>
  <si>
    <t>个税</t>
  </si>
  <si>
    <t>社保公积金</t>
  </si>
  <si>
    <t>扣款合计</t>
  </si>
  <si>
    <t>实发工资</t>
  </si>
  <si>
    <t>签字</t>
  </si>
  <si>
    <t>王永梅</t>
  </si>
  <si>
    <t>保洁员</t>
  </si>
  <si>
    <t>转正</t>
  </si>
  <si>
    <t>步骤</t>
  </si>
  <si>
    <t>1、更新本期工资表表头，修改工资表期间。</t>
  </si>
  <si>
    <t>2、确认本期是否有人员增减情况。如有人员增加，在工资表最后一行插入行，录入新增人员信息。如有上期已经离职人员将其删除，确保该人员不在工资表内。如有本期离职人员，做好颜色标识。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</si>
  <si>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3、确保考勤表人员、花名册、工资标准的排列顺序一致，人数一致、工资金额一致。新入职员工、离职员工在当月不满一月的，“工资标准”按照当月工资标准/当月天数*实际出勤天数</t>
  </si>
  <si>
    <t>4、入离职人员当月不满勤的请假天数不能带公式，需自行更改为含自然月天数日均工资额。例如员工工资标准1800，3月16日入职上班，请假2天，扣假列的公示：1800/31*2</t>
  </si>
  <si>
    <t>5、检查工资表与考勤的公式链接，是否有遗漏或者被修改的情况。包含全勤、绩效、扣假班数、扣假、迟到各列的公式。</t>
  </si>
  <si>
    <t>6、根据考勤表内“其他信息”、“备注”将各项项目补贴合计计入“其他补贴”列；将除考勤扣款外的其他扣款填入“其他扣款”列</t>
  </si>
  <si>
    <t>7、根据考勤内备注信息里推荐奖，将金额填入工资表“推荐奖”内</t>
  </si>
  <si>
    <t>8、根据工龄、学历、资质证书、彩铃补贴表，将以上补贴对应填入工资表内：“工龄补贴”、“学历补贴”、“资质证书补贴”、“彩铃补贴”</t>
  </si>
  <si>
    <t>9、根据个税缴税表将对应人员扣除个税的金额填入“扣个税”列（财务填）</t>
  </si>
  <si>
    <t>10、根据社保台账将社保公积金填入“其它扣款/社保公积金”列（财务填）</t>
  </si>
  <si>
    <t>11、相关数据填列完毕后，检查公式列是否完整、是否有遗漏或者被删除的情形。</t>
  </si>
  <si>
    <t>12、如遇工资分段核算的人员，该人员的“工资标准”应按照分段计算：例如备注：李庭东前16天2600，后15天2800，内容2600/2800:，工资标准内容计算如下：2600/31*16+2800/31*15（6例）</t>
  </si>
  <si>
    <t>13、如遇一人同时在两个及以上项目，社保个人部分扣除金额应该在购买社保公司的工资表内扣除。除该项外其他补贴及扣除金额在实际工作项目填列。</t>
  </si>
  <si>
    <t xml:space="preserve">     例如唐新梅：购买社保单位是云南中高，但实际工作在新疆项目，该人员社保扣除在云南
中高总部工资表内，新疆工资表内除去社保个人部分，其余部分均在新疆公司工资表内体现。</t>
  </si>
  <si>
    <t>14、各类请假工资核算标准：</t>
  </si>
  <si>
    <t xml:space="preserve">     部分高校服务中心假期休假，管理人员当月休假未超过15天按100%计发岗位基础工资，基层人员依据合同执行或发放50%基础工资。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</si>
  <si>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</si>
  <si>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</si>
  <si>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发放，不享受项目补贴，男员工给与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</si>
  <si>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</si>
  <si>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15、项目成本分摊：若有本项目人员对其他项目进行支援，需在备注栏列示（具体支援项目及工资分摊金额）</t>
  </si>
  <si>
    <t>备注栏项目举例：</t>
  </si>
  <si>
    <t>1、社保公积金类：扣本月社保444.52元；重疾险扣1元，扣公积金104元；</t>
  </si>
  <si>
    <t>2、补贴类：值班补贴240元，智能系统已审批；</t>
  </si>
  <si>
    <t>3、项目支援成本分摊：XX到昆明学院支援2天，分摊金额：XXX元。</t>
  </si>
  <si>
    <t>颜色标识：</t>
  </si>
  <si>
    <t>离职人员：红色底纹</t>
  </si>
  <si>
    <t>入职人员：绿色底纹</t>
  </si>
  <si>
    <t>带公式列：抬头粉色底纹整列</t>
  </si>
  <si>
    <t>管理人员：蓝色底纹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</si>
</sst>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  <numFmt numFmtId="178" formatCode="yyyy/m/d;@"/>
  </numFmts>
  <fonts count="33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Calibri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9DBD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178" fontId="6" fillId="0" borderId="1" xfId="0" applyNumberFormat="1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178" fontId="1" fillId="7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43" fontId="1" fillId="7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178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/>
    </xf>
    <xf numFmtId="43" fontId="8" fillId="0" borderId="1" xfId="0" applyNumberFormat="1" applyFont="1" applyBorder="1" applyAlignment="1" applyProtection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 wrapText="1"/>
    </xf>
    <xf numFmtId="43" fontId="1" fillId="7" borderId="1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43" fontId="2" fillId="7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3" fontId="10" fillId="0" borderId="1" xfId="0" applyNumberFormat="1" applyFont="1" applyBorder="1" applyAlignment="1" applyProtection="1">
      <alignment horizontal="center" vertical="center" wrapText="1"/>
    </xf>
    <xf numFmtId="176" fontId="11" fillId="0" borderId="1" xfId="0" applyNumberFormat="1" applyFont="1" applyBorder="1" applyAlignment="1" applyProtection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4" fillId="8" borderId="1" xfId="0" applyNumberFormat="1" applyFont="1" applyFill="1" applyBorder="1" applyAlignment="1" applyProtection="1">
      <alignment horizontal="center" vertical="center" wrapText="1"/>
    </xf>
    <xf numFmtId="43" fontId="10" fillId="0" borderId="1" xfId="0" applyNumberFormat="1" applyFont="1" applyBorder="1" applyAlignment="1" applyProtection="1">
      <alignment horizontal="center" vertical="center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V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0" sqref="A10"/>
    </sheetView>
  </sheetViews>
  <sheetFormatPr defaultColWidth="13" defaultRowHeight="14.25" customHeight="1" outlineLevelRow="4"/>
  <cols>
    <col min="1" max="1" width="5.33333333333333" style="11" customWidth="1"/>
    <col min="2" max="3" width="13" style="10" customWidth="1"/>
    <col min="4" max="4" width="13" style="12" customWidth="1"/>
    <col min="5" max="17" width="13" style="10" customWidth="1"/>
    <col min="18" max="18" width="34.1666666666667" style="10" customWidth="1"/>
    <col min="19" max="20" width="13" style="10" customWidth="1"/>
    <col min="21" max="21" width="13" style="13" customWidth="1"/>
    <col min="22" max="22" width="43.6666666666667" style="13" customWidth="1"/>
    <col min="23" max="23" width="23.1666666666667" style="14" customWidth="1"/>
    <col min="24" max="24" width="15.5" style="15" customWidth="1"/>
    <col min="25" max="25" width="17" style="15" customWidth="1"/>
    <col min="26" max="29" width="13" style="15" customWidth="1"/>
    <col min="30" max="31" width="14.8333333333333" style="16" customWidth="1"/>
    <col min="32" max="33" width="13" style="10" customWidth="1"/>
    <col min="34" max="34" width="15.6666666666667" style="10" customWidth="1"/>
    <col min="35" max="38" width="13" style="10" customWidth="1"/>
    <col min="39" max="40" width="16.1666666666667" style="10" customWidth="1"/>
    <col min="41" max="41" width="13" style="10" customWidth="1"/>
    <col min="42" max="42" width="18.6666666666667" style="10" customWidth="1"/>
    <col min="43" max="45" width="13" style="10" customWidth="1"/>
    <col min="46" max="46" width="15.5" style="10" customWidth="1"/>
    <col min="47" max="47" width="19.6666666666667" style="10" customWidth="1"/>
    <col min="48" max="48" width="13" style="10" customWidth="1"/>
  </cols>
  <sheetData>
    <row r="1" s="10" customFormat="1" ht="49.05" customHeight="1" spans="1:48">
      <c r="A1" s="17"/>
      <c r="B1" s="18"/>
      <c r="C1" s="19"/>
      <c r="D1" s="20"/>
      <c r="E1" s="19"/>
      <c r="F1" s="21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41" t="s">
        <v>0</v>
      </c>
      <c r="V1" s="41"/>
      <c r="W1" s="14"/>
      <c r="X1" s="41"/>
      <c r="Y1" s="41"/>
      <c r="Z1" s="41"/>
      <c r="AA1" s="41"/>
      <c r="AB1" s="41"/>
      <c r="AC1" s="41"/>
      <c r="AD1" s="47"/>
      <c r="AE1" s="47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</row>
    <row r="2" s="10" customFormat="1" ht="28.5" customHeight="1" spans="1:48">
      <c r="A2" s="22" t="s">
        <v>1</v>
      </c>
      <c r="B2" s="23" t="s">
        <v>2</v>
      </c>
      <c r="C2" s="24" t="s">
        <v>3</v>
      </c>
      <c r="D2" s="25" t="s">
        <v>4</v>
      </c>
      <c r="E2" s="24" t="s">
        <v>5</v>
      </c>
      <c r="F2" s="26" t="s">
        <v>6</v>
      </c>
      <c r="G2" s="24" t="s">
        <v>7</v>
      </c>
      <c r="H2" s="24" t="s">
        <v>8</v>
      </c>
      <c r="I2" s="24" t="s">
        <v>9</v>
      </c>
      <c r="J2" s="24"/>
      <c r="K2" s="39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  <c r="U2" s="24" t="s">
        <v>20</v>
      </c>
      <c r="V2" s="24" t="s">
        <v>21</v>
      </c>
      <c r="W2" s="42" t="s">
        <v>22</v>
      </c>
      <c r="X2" s="42" t="s">
        <v>23</v>
      </c>
      <c r="Y2" s="42" t="s">
        <v>24</v>
      </c>
      <c r="Z2" s="42" t="s">
        <v>25</v>
      </c>
      <c r="AA2" s="42" t="s">
        <v>26</v>
      </c>
      <c r="AB2" s="42" t="s">
        <v>27</v>
      </c>
      <c r="AC2" s="42" t="s">
        <v>28</v>
      </c>
      <c r="AD2" s="42" t="s">
        <v>29</v>
      </c>
      <c r="AE2" s="48" t="s">
        <v>30</v>
      </c>
      <c r="AF2" s="42" t="s">
        <v>31</v>
      </c>
      <c r="AG2" s="42" t="s">
        <v>32</v>
      </c>
      <c r="AH2" s="50" t="s">
        <v>33</v>
      </c>
      <c r="AI2" s="50" t="s">
        <v>34</v>
      </c>
      <c r="AJ2" s="42" t="s">
        <v>35</v>
      </c>
      <c r="AK2" s="42" t="s">
        <v>36</v>
      </c>
      <c r="AL2" s="42" t="s">
        <v>37</v>
      </c>
      <c r="AM2" s="50" t="s">
        <v>22</v>
      </c>
      <c r="AN2" s="50" t="s">
        <v>38</v>
      </c>
      <c r="AO2" s="50" t="s">
        <v>39</v>
      </c>
      <c r="AP2" s="50" t="s">
        <v>40</v>
      </c>
      <c r="AQ2" s="50" t="s">
        <v>41</v>
      </c>
      <c r="AR2" s="42" t="s">
        <v>42</v>
      </c>
      <c r="AS2" s="42" t="s">
        <v>43</v>
      </c>
      <c r="AT2" s="50" t="s">
        <v>44</v>
      </c>
      <c r="AU2" s="50" t="s">
        <v>45</v>
      </c>
      <c r="AV2" s="42" t="s">
        <v>46</v>
      </c>
    </row>
    <row r="3" s="10" customFormat="1" ht="58.05" customHeight="1" spans="1:48">
      <c r="A3" s="27">
        <f t="shared" ref="A3:A44" si="0">ROW()-2</f>
        <v>1</v>
      </c>
      <c r="B3" s="28" t="s">
        <v>47</v>
      </c>
      <c r="C3" s="29" t="s">
        <v>48</v>
      </c>
      <c r="D3" s="30">
        <v>45028</v>
      </c>
      <c r="E3" s="31" t="s">
        <v>49</v>
      </c>
      <c r="F3" s="31">
        <v>31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40">
        <v>0</v>
      </c>
      <c r="N3" s="32">
        <v>0</v>
      </c>
      <c r="O3" s="32">
        <v>0</v>
      </c>
      <c r="P3" s="32">
        <v>0</v>
      </c>
      <c r="Q3" s="32">
        <v>0</v>
      </c>
      <c r="R3" s="32"/>
      <c r="S3" s="43">
        <v>0</v>
      </c>
      <c r="T3" s="43">
        <v>0</v>
      </c>
      <c r="U3" s="32">
        <f t="shared" ref="U3:U58" si="1">S3*T3</f>
        <v>0</v>
      </c>
      <c r="V3" s="29"/>
      <c r="W3" s="44"/>
      <c r="X3" s="45">
        <v>1300</v>
      </c>
      <c r="Y3" s="45">
        <v>200</v>
      </c>
      <c r="Z3" s="45">
        <v>100</v>
      </c>
      <c r="AA3" s="45">
        <v>100</v>
      </c>
      <c r="AB3" s="45">
        <v>100</v>
      </c>
      <c r="AC3" s="45">
        <v>100</v>
      </c>
      <c r="AD3" s="45">
        <v>400</v>
      </c>
      <c r="AE3" s="49">
        <f t="shared" ref="AE3:AE24" si="2">SUM(X3:AD3)</f>
        <v>2300</v>
      </c>
      <c r="AF3" s="49"/>
      <c r="AG3" s="49">
        <v>0</v>
      </c>
      <c r="AH3" s="49">
        <f t="shared" ref="AH3:AH58" si="3">M3</f>
        <v>0</v>
      </c>
      <c r="AI3" s="49">
        <f>U3</f>
        <v>0</v>
      </c>
      <c r="AJ3" s="49">
        <v>0</v>
      </c>
      <c r="AK3" s="49">
        <v>0</v>
      </c>
      <c r="AL3" s="49">
        <v>0</v>
      </c>
      <c r="AM3" s="49">
        <f>W3</f>
        <v>0</v>
      </c>
      <c r="AN3" s="49">
        <f t="shared" ref="AN3:AN58" si="4">SUM(AE3:AM3)</f>
        <v>2300</v>
      </c>
      <c r="AO3" s="49">
        <v>10</v>
      </c>
      <c r="AP3" s="49">
        <f t="shared" ref="AP3:AP58" si="5">AE3/F3*AO3</f>
        <v>741.935483870968</v>
      </c>
      <c r="AQ3" s="49">
        <f t="shared" ref="AQ3:AQ58" si="6">G3*2</f>
        <v>0</v>
      </c>
      <c r="AR3" s="49">
        <v>0</v>
      </c>
      <c r="AS3" s="49">
        <v>0</v>
      </c>
      <c r="AT3" s="49">
        <f t="shared" ref="AT3:AT44" si="7">SUM(AP3:AS3)</f>
        <v>741.935483870968</v>
      </c>
      <c r="AU3" s="49">
        <f t="shared" ref="AU3:AU58" si="8">AN3-AT3</f>
        <v>1558.06451612903</v>
      </c>
      <c r="AV3" s="51"/>
    </row>
    <row r="4" s="10" customFormat="1" ht="34.05" customHeight="1" spans="1:48">
      <c r="A4" s="33"/>
      <c r="B4" s="34" t="s">
        <v>38</v>
      </c>
      <c r="C4" s="35"/>
      <c r="D4" s="36"/>
      <c r="E4" s="35"/>
      <c r="F4" s="37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5"/>
      <c r="W4" s="46"/>
      <c r="X4" s="46">
        <f t="shared" ref="X4:AU4" si="9">SUM(X3:X3)</f>
        <v>1300</v>
      </c>
      <c r="Y4" s="46">
        <f t="shared" si="9"/>
        <v>200</v>
      </c>
      <c r="Z4" s="46">
        <f t="shared" si="9"/>
        <v>100</v>
      </c>
      <c r="AA4" s="46">
        <f t="shared" si="9"/>
        <v>100</v>
      </c>
      <c r="AB4" s="46">
        <f t="shared" si="9"/>
        <v>100</v>
      </c>
      <c r="AC4" s="46">
        <f t="shared" si="9"/>
        <v>100</v>
      </c>
      <c r="AD4" s="46">
        <f t="shared" si="9"/>
        <v>400</v>
      </c>
      <c r="AE4" s="46">
        <f t="shared" si="9"/>
        <v>2300</v>
      </c>
      <c r="AF4" s="46">
        <f t="shared" si="9"/>
        <v>0</v>
      </c>
      <c r="AG4" s="46">
        <f t="shared" si="9"/>
        <v>0</v>
      </c>
      <c r="AH4" s="46">
        <f t="shared" si="9"/>
        <v>0</v>
      </c>
      <c r="AI4" s="46">
        <f t="shared" si="9"/>
        <v>0</v>
      </c>
      <c r="AJ4" s="46">
        <f t="shared" si="9"/>
        <v>0</v>
      </c>
      <c r="AK4" s="46">
        <f t="shared" si="9"/>
        <v>0</v>
      </c>
      <c r="AL4" s="46">
        <f t="shared" si="9"/>
        <v>0</v>
      </c>
      <c r="AM4" s="46">
        <f t="shared" si="9"/>
        <v>0</v>
      </c>
      <c r="AN4" s="46">
        <f t="shared" si="9"/>
        <v>2300</v>
      </c>
      <c r="AO4" s="46">
        <f t="shared" si="9"/>
        <v>10</v>
      </c>
      <c r="AP4" s="46">
        <f t="shared" si="9"/>
        <v>741.935483870968</v>
      </c>
      <c r="AQ4" s="46">
        <f t="shared" si="9"/>
        <v>0</v>
      </c>
      <c r="AR4" s="46">
        <f t="shared" si="9"/>
        <v>0</v>
      </c>
      <c r="AS4" s="46">
        <f t="shared" si="9"/>
        <v>0</v>
      </c>
      <c r="AT4" s="46">
        <f t="shared" si="9"/>
        <v>741.935483870968</v>
      </c>
      <c r="AU4" s="46">
        <f t="shared" si="9"/>
        <v>1558.06451612903</v>
      </c>
      <c r="AV4" s="51"/>
    </row>
    <row r="5" s="10" customFormat="1" customHeight="1" spans="1:31">
      <c r="A5" s="11"/>
      <c r="D5" s="12"/>
      <c r="U5" s="13"/>
      <c r="V5" s="13"/>
      <c r="W5" s="14"/>
      <c r="X5" s="15"/>
      <c r="Y5" s="15"/>
      <c r="Z5" s="15"/>
      <c r="AA5" s="15"/>
      <c r="AB5" s="15"/>
      <c r="AC5" s="15"/>
      <c r="AD5" s="16"/>
      <c r="AE5" s="16"/>
    </row>
  </sheetData>
  <mergeCells count="2">
    <mergeCell ref="U1:AV1"/>
    <mergeCell ref="I2:J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48"/>
  <sheetViews>
    <sheetView workbookViewId="0">
      <selection activeCell="A1" sqref="A1"/>
    </sheetView>
  </sheetViews>
  <sheetFormatPr defaultColWidth="9" defaultRowHeight="12" customHeight="1"/>
  <cols>
    <col min="1" max="1" width="25.1666666666667" style="1" customWidth="1"/>
    <col min="2" max="40" width="9" style="1"/>
  </cols>
  <sheetData>
    <row r="1" s="1" customFormat="1" customHeight="1" spans="1:1">
      <c r="A1" s="1" t="s">
        <v>50</v>
      </c>
    </row>
    <row r="2" s="1" customFormat="1" customHeight="1" spans="1:1">
      <c r="A2" s="2" t="s">
        <v>51</v>
      </c>
    </row>
    <row r="3" s="1" customFormat="1" customHeight="1" spans="1:1">
      <c r="A3" s="2" t="s">
        <v>52</v>
      </c>
    </row>
    <row r="4" s="1" customFormat="1" customHeight="1" spans="1:1">
      <c r="A4" s="3" t="s">
        <v>53</v>
      </c>
    </row>
    <row r="5" s="1" customFormat="1" customHeight="1" spans="1:1">
      <c r="A5" s="3" t="s">
        <v>54</v>
      </c>
    </row>
    <row r="6" s="1" customFormat="1" customHeight="1" spans="1:1">
      <c r="A6" s="2" t="s">
        <v>55</v>
      </c>
    </row>
    <row r="7" s="1" customFormat="1" customHeight="1" spans="1:1">
      <c r="A7" s="2" t="s">
        <v>56</v>
      </c>
    </row>
    <row r="8" s="1" customFormat="1" customHeight="1" spans="1:1">
      <c r="A8" s="2" t="s">
        <v>57</v>
      </c>
    </row>
    <row r="9" s="1" customFormat="1" customHeight="1" spans="1:1">
      <c r="A9" s="2" t="s">
        <v>58</v>
      </c>
    </row>
    <row r="10" s="1" customFormat="1" customHeight="1" spans="1:1">
      <c r="A10" s="2" t="s">
        <v>59</v>
      </c>
    </row>
    <row r="11" s="1" customFormat="1" customHeight="1" spans="1:1">
      <c r="A11" s="2" t="s">
        <v>60</v>
      </c>
    </row>
    <row r="12" s="1" customFormat="1" customHeight="1" spans="1:1">
      <c r="A12" s="2" t="s">
        <v>61</v>
      </c>
    </row>
    <row r="13" s="1" customFormat="1" customHeight="1" spans="1:1">
      <c r="A13" s="3" t="s">
        <v>62</v>
      </c>
    </row>
    <row r="14" s="1" customFormat="1" customHeight="1" spans="1:1">
      <c r="A14" s="2" t="s">
        <v>63</v>
      </c>
    </row>
    <row r="15" s="1" customFormat="1" customHeight="1" spans="1:1">
      <c r="A15" s="4" t="s">
        <v>64</v>
      </c>
    </row>
    <row r="16" s="1" customFormat="1" customHeight="1" spans="1:1">
      <c r="A16" s="2" t="s">
        <v>65</v>
      </c>
    </row>
    <row r="17" s="1" customFormat="1" customHeight="1" spans="1:1">
      <c r="A17" s="2" t="s">
        <v>66</v>
      </c>
    </row>
    <row r="18" s="1" customFormat="1" customHeight="1" spans="1:1">
      <c r="A18" s="2" t="s">
        <v>67</v>
      </c>
    </row>
    <row r="19" s="1" customFormat="1" customHeight="1" spans="1:1">
      <c r="A19" s="2" t="s">
        <v>68</v>
      </c>
    </row>
    <row r="20" s="1" customFormat="1" customHeight="1" spans="1:1">
      <c r="A20" s="2" t="s">
        <v>69</v>
      </c>
    </row>
    <row r="21" s="1" customFormat="1" customHeight="1" spans="1:1">
      <c r="A21" s="2" t="s">
        <v>70</v>
      </c>
    </row>
    <row r="22" s="1" customFormat="1" customHeight="1" spans="1:1">
      <c r="A22" s="2" t="s">
        <v>71</v>
      </c>
    </row>
    <row r="23" s="1" customFormat="1" customHeight="1" spans="1:1">
      <c r="A23" s="2" t="s">
        <v>72</v>
      </c>
    </row>
    <row r="24" s="1" customFormat="1" customHeight="1" spans="1:1">
      <c r="A24" s="2" t="s">
        <v>73</v>
      </c>
    </row>
    <row r="25" s="1" customFormat="1" customHeight="1" spans="1:1">
      <c r="A25" s="2" t="s">
        <v>74</v>
      </c>
    </row>
    <row r="26" s="1" customFormat="1" customHeight="1" spans="1:1">
      <c r="A26" s="5" t="s">
        <v>75</v>
      </c>
    </row>
    <row r="27" s="1" customFormat="1" customHeight="1" spans="1:1">
      <c r="A27" s="2"/>
    </row>
    <row r="28" s="1" customFormat="1" customHeight="1" spans="1:1">
      <c r="A28" s="2" t="s">
        <v>76</v>
      </c>
    </row>
    <row r="29" s="1" customFormat="1" customHeight="1" spans="1:1">
      <c r="A29" s="6" t="s">
        <v>77</v>
      </c>
    </row>
    <row r="30" s="1" customFormat="1" customHeight="1" spans="1:1">
      <c r="A30" s="7" t="s">
        <v>78</v>
      </c>
    </row>
    <row r="31" s="1" customFormat="1" customHeight="1" spans="1:1">
      <c r="A31" s="8" t="s">
        <v>79</v>
      </c>
    </row>
    <row r="32" s="1" customFormat="1" customHeight="1" spans="1:1">
      <c r="A32" s="9" t="s">
        <v>80</v>
      </c>
    </row>
    <row r="33" s="1" customFormat="1" customHeight="1" spans="1:1">
      <c r="A33" s="2"/>
    </row>
    <row r="34" s="1" customFormat="1" customHeight="1" spans="1:1">
      <c r="A34" s="2"/>
    </row>
    <row r="35" s="1" customFormat="1" customHeight="1" spans="1:1">
      <c r="A35" s="2"/>
    </row>
    <row r="36" s="1" customFormat="1" customHeight="1" spans="1:1">
      <c r="A36" s="2"/>
    </row>
    <row r="37" s="1" customFormat="1" customHeight="1" spans="1:1">
      <c r="A37" s="2"/>
    </row>
    <row r="38" s="1" customFormat="1" customHeight="1" spans="1:1">
      <c r="A38" s="2"/>
    </row>
    <row r="39" s="1" customFormat="1" customHeight="1" spans="1:1">
      <c r="A39" s="2"/>
    </row>
    <row r="40" s="1" customFormat="1" customHeight="1" spans="1:1">
      <c r="A40" s="2"/>
    </row>
    <row r="41" s="1" customFormat="1" customHeight="1" spans="1:1">
      <c r="A41" s="2"/>
    </row>
    <row r="42" s="1" customFormat="1" customHeight="1" spans="1:1">
      <c r="A42" s="2"/>
    </row>
    <row r="43" s="1" customFormat="1" customHeight="1" spans="1:1">
      <c r="A43" s="2"/>
    </row>
    <row r="44" s="1" customFormat="1" customHeight="1" spans="1:1">
      <c r="A44" s="2"/>
    </row>
    <row r="45" s="1" customFormat="1" customHeight="1" spans="1:1">
      <c r="A45" s="2"/>
    </row>
    <row r="46" s="1" customFormat="1" customHeight="1" spans="1:1">
      <c r="A46" s="2"/>
    </row>
    <row r="47" s="1" customFormat="1" customHeight="1" spans="1:1">
      <c r="A47" s="2"/>
    </row>
    <row r="48" s="1" customFormat="1" customHeight="1" spans="1:1">
      <c r="A48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开放大学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2025-05-21T04:15:01Z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6A80D359B5BE4924983A5718CCD4148E_12</vt:lpwstr>
  </property>
  <property fmtid="{D5CDD505-2E9C-101B-9397-08002B2CF9AE}" pid="3" name="KSOProductBuildVer">
    <vt:lpwstr>2052-12.1.0.20784</vt:lpwstr>
  </property>
</Properties>
</file>