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<sst xmlns="http://schemas.openxmlformats.org/spreadsheetml/2006/main" count="57" uniqueCount="54">
  <si>
    <t>总工会工资表5月工资表</t>
  </si>
  <si>
    <t>序号</t>
  </si>
  <si>
    <t>姓名</t>
  </si>
  <si>
    <t>职位</t>
  </si>
  <si>
    <t>入职
时间</t>
  </si>
  <si>
    <t>试用/转正</t>
  </si>
  <si>
    <t>应出勤班数</t>
  </si>
  <si>
    <t>迟到</t>
  </si>
  <si>
    <t>旷工</t>
  </si>
  <si>
    <t>请假(班)</t>
  </si>
  <si>
    <t>假期休假</t>
  </si>
  <si>
    <t>全勤奖（元）</t>
  </si>
  <si>
    <t>原余休（班）</t>
  </si>
  <si>
    <t>本月余休（班）</t>
  </si>
  <si>
    <t>本月补休</t>
  </si>
  <si>
    <t>现余休（班）</t>
  </si>
  <si>
    <t>其 他 信 息</t>
  </si>
  <si>
    <t>绩效工资标准</t>
  </si>
  <si>
    <t>考核
等级（分）</t>
  </si>
  <si>
    <t>考核奖励0处罚(元）</t>
  </si>
  <si>
    <t>备   注</t>
  </si>
  <si>
    <t>推荐奖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</si>
  <si>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</si>
  <si>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</si>
  <si>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</si>
  <si>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</si>
  <si>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</si>
  <si>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</si>
  <si>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</si>
  <si>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补贴</t>
  </si>
  <si>
    <t>其他</t>
  </si>
  <si>
    <t>其它补贴</t>
  </si>
  <si>
    <t>彩铃补贴</t>
  </si>
  <si>
    <t>全勤</t>
  </si>
  <si>
    <t>绩效</t>
  </si>
  <si>
    <t>工龄补贴</t>
  </si>
  <si>
    <t>学历补贴</t>
  </si>
  <si>
    <t>资质证书补贴</t>
  </si>
  <si>
    <t>合计</t>
  </si>
  <si>
    <t>扣假班数</t>
  </si>
  <si>
    <t>扣假</t>
  </si>
  <si>
    <t>社保扣款</t>
  </si>
  <si>
    <t>其他扣款</t>
  </si>
  <si>
    <t>扣款合计</t>
  </si>
  <si>
    <t>实发工资</t>
  </si>
  <si>
    <t>签字</t>
  </si>
  <si>
    <t>病、事假</t>
  </si>
  <si>
    <t>其他假</t>
  </si>
  <si>
    <t>西尔艾力·依米提</t>
  </si>
  <si>
    <t>保安</t>
  </si>
  <si>
    <t>离职</t>
  </si>
  <si>
    <t>试用</t>
  </si>
  <si>
    <t>5月17日入职，31日离职，正常上班15天</t>
  </si>
  <si>
    <t>就餐5天，15/天，扣除共75元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</si>
</sst>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b/>
      <sz val="9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仿宋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4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43" fontId="9" fillId="3" borderId="1" xfId="0" applyNumberFormat="1" applyFont="1" applyFill="1" applyBorder="1" applyAlignment="1" applyProtection="1">
      <alignment horizontal="center" vertical="center"/>
    </xf>
    <xf numFmtId="176" fontId="12" fillId="0" borderId="2" xfId="49" applyNumberFormat="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</xf>
    <xf numFmtId="43" fontId="10" fillId="3" borderId="1" xfId="0" applyNumberFormat="1" applyFont="1" applyFill="1" applyBorder="1" applyAlignment="1">
      <alignment horizontal="center" vertical="center" wrapText="1"/>
    </xf>
    <xf numFmtId="176" fontId="12" fillId="4" borderId="1" xfId="49" applyNumberFormat="1" applyFont="1" applyFill="1" applyBorder="1" applyAlignment="1">
      <alignment horizontal="center" vertical="center" wrapText="1"/>
    </xf>
    <xf numFmtId="176" fontId="12" fillId="0" borderId="2" xfId="51" applyNumberFormat="1" applyFont="1" applyFill="1" applyBorder="1" applyAlignment="1">
      <alignment horizontal="center" vertical="center" wrapText="1"/>
    </xf>
    <xf numFmtId="176" fontId="12" fillId="0" borderId="3" xfId="51" applyNumberFormat="1" applyFont="1" applyFill="1" applyBorder="1" applyAlignment="1">
      <alignment horizontal="center"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2" fillId="4" borderId="1" xfId="51" applyNumberFormat="1" applyFont="1" applyFill="1" applyBorder="1" applyAlignment="1">
      <alignment horizontal="center" vertical="center" wrapText="1"/>
    </xf>
    <xf numFmtId="176" fontId="12" fillId="4" borderId="2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43" fontId="12" fillId="4" borderId="2" xfId="51" applyNumberFormat="1" applyFont="1" applyFill="1" applyBorder="1" applyAlignment="1">
      <alignment horizontal="center" vertical="center" wrapText="1"/>
    </xf>
    <xf numFmtId="176" fontId="12" fillId="4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43" fontId="12" fillId="4" borderId="3" xfId="51" applyNumberFormat="1" applyFont="1" applyFill="1" applyBorder="1" applyAlignment="1">
      <alignment horizontal="center" vertical="center" wrapText="1"/>
    </xf>
    <xf numFmtId="43" fontId="7" fillId="3" borderId="1" xfId="51" applyNumberFormat="1" applyFont="1" applyFill="1" applyBorder="1" applyAlignment="1">
      <alignment horizontal="center" vertical="center" wrapText="1"/>
    </xf>
    <xf numFmtId="43" fontId="7" fillId="3" borderId="3" xfId="51" applyNumberFormat="1" applyFont="1" applyFill="1" applyBorder="1" applyAlignment="1">
      <alignment horizontal="center" vertical="center" wrapText="1"/>
    </xf>
    <xf numFmtId="176" fontId="12" fillId="4" borderId="2" xfId="51" applyNumberFormat="1" applyFont="1" applyFill="1" applyBorder="1" applyAlignment="1">
      <alignment horizontal="center" vertical="center" wrapText="1"/>
    </xf>
    <xf numFmtId="176" fontId="12" fillId="4" borderId="3" xfId="51" applyNumberFormat="1" applyFont="1" applyFill="1" applyBorder="1" applyAlignment="1">
      <alignment horizontal="center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18" fillId="3" borderId="1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7" fillId="3" borderId="4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 11" xfId="50"/>
    <cellStyle name="常规 8" xfId="51"/>
    <cellStyle name="常规 2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ocuments\WeChat 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4"/>
  <sheetViews>
    <sheetView tabSelected="1" zoomScale="90" zoomScaleNormal="90" workbookViewId="0">
      <selection activeCell="Q4" sqref="Q4"/>
    </sheetView>
  </sheetViews>
  <sheetFormatPr defaultColWidth="9" defaultRowHeight="13.5" outlineLevelRow="3"/>
  <cols>
    <col min="24" max="24" width="11.5"/>
    <col min="41" max="41" width="11.5"/>
    <col min="43" max="43" width="11.5"/>
    <col min="47" max="48" width="11.5"/>
    <col min="49" max="49" width="10.375"/>
    <col min="50" max="50" width="18.9" customWidth="1"/>
  </cols>
  <sheetData>
    <row r="1" s="1" customFormat="1" ht="20" customHeight="1" spans="1:4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="1" customFormat="1" ht="20" customHeight="1" spans="1:50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 t="s">
        <v>10</v>
      </c>
      <c r="L2" s="6" t="s">
        <v>11</v>
      </c>
      <c r="M2" s="6" t="s">
        <v>12</v>
      </c>
      <c r="N2" s="6" t="s">
        <v>13</v>
      </c>
      <c r="O2" s="5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15" t="s">
        <v>21</v>
      </c>
      <c r="W2" s="15" t="s">
        <v>22</v>
      </c>
      <c r="X2" s="16" t="s">
        <v>23</v>
      </c>
      <c r="Y2" s="16" t="s">
        <v>24</v>
      </c>
      <c r="Z2" s="16" t="s">
        <v>25</v>
      </c>
      <c r="AA2" s="16" t="s">
        <v>26</v>
      </c>
      <c r="AB2" s="16" t="s">
        <v>27</v>
      </c>
      <c r="AC2" s="16" t="s">
        <v>28</v>
      </c>
      <c r="AD2" s="16" t="s">
        <v>29</v>
      </c>
      <c r="AE2" s="23" t="s">
        <v>22</v>
      </c>
      <c r="AF2" s="24" t="s">
        <v>30</v>
      </c>
      <c r="AG2" s="16" t="s">
        <v>31</v>
      </c>
      <c r="AH2" s="24" t="s">
        <v>32</v>
      </c>
      <c r="AI2" s="29" t="s">
        <v>33</v>
      </c>
      <c r="AJ2" s="30" t="s">
        <v>34</v>
      </c>
      <c r="AK2" s="31" t="s">
        <v>35</v>
      </c>
      <c r="AL2" s="31" t="s">
        <v>36</v>
      </c>
      <c r="AM2" s="31" t="s">
        <v>37</v>
      </c>
      <c r="AN2" s="32" t="s">
        <v>21</v>
      </c>
      <c r="AO2" s="29" t="s">
        <v>38</v>
      </c>
      <c r="AP2" s="29" t="s">
        <v>39</v>
      </c>
      <c r="AQ2" s="29" t="s">
        <v>40</v>
      </c>
      <c r="AR2" s="38" t="s">
        <v>7</v>
      </c>
      <c r="AS2" s="16" t="s">
        <v>41</v>
      </c>
      <c r="AT2" s="16" t="s">
        <v>42</v>
      </c>
      <c r="AU2" s="29" t="s">
        <v>43</v>
      </c>
      <c r="AV2" s="29" t="s">
        <v>44</v>
      </c>
      <c r="AW2" s="16" t="s">
        <v>45</v>
      </c>
      <c r="AX2" s="42"/>
    </row>
    <row r="3" s="1" customFormat="1" ht="31" customHeight="1" spans="1:50">
      <c r="A3" s="4"/>
      <c r="B3" s="8"/>
      <c r="C3" s="6"/>
      <c r="D3" s="7"/>
      <c r="E3" s="6"/>
      <c r="F3" s="6"/>
      <c r="G3" s="6"/>
      <c r="H3" s="6"/>
      <c r="I3" s="6" t="s">
        <v>46</v>
      </c>
      <c r="J3" s="6" t="s">
        <v>47</v>
      </c>
      <c r="K3" s="6"/>
      <c r="L3" s="6"/>
      <c r="M3" s="6"/>
      <c r="N3" s="6"/>
      <c r="O3" s="8"/>
      <c r="P3" s="6"/>
      <c r="Q3" s="6"/>
      <c r="R3" s="6"/>
      <c r="S3" s="6"/>
      <c r="T3" s="6"/>
      <c r="U3" s="6"/>
      <c r="V3" s="17"/>
      <c r="W3" s="17"/>
      <c r="X3" s="16"/>
      <c r="Y3" s="16"/>
      <c r="Z3" s="16"/>
      <c r="AA3" s="16"/>
      <c r="AB3" s="16"/>
      <c r="AC3" s="16"/>
      <c r="AD3" s="16"/>
      <c r="AE3" s="23"/>
      <c r="AF3" s="25"/>
      <c r="AG3" s="16"/>
      <c r="AH3" s="25"/>
      <c r="AI3" s="29"/>
      <c r="AJ3" s="33"/>
      <c r="AK3" s="34"/>
      <c r="AL3" s="34"/>
      <c r="AM3" s="34"/>
      <c r="AN3" s="35"/>
      <c r="AO3" s="29"/>
      <c r="AP3" s="29"/>
      <c r="AQ3" s="29"/>
      <c r="AR3" s="39"/>
      <c r="AS3" s="16"/>
      <c r="AT3" s="16"/>
      <c r="AU3" s="29"/>
      <c r="AV3" s="29"/>
      <c r="AW3" s="16"/>
      <c r="AX3" s="42"/>
    </row>
    <row r="4" s="2" customFormat="1" ht="44" customHeight="1" spans="1:50">
      <c r="A4" s="9">
        <f>ROW()-3</f>
        <v>1</v>
      </c>
      <c r="B4" s="10" t="s">
        <v>48</v>
      </c>
      <c r="C4" s="11" t="s">
        <v>49</v>
      </c>
      <c r="D4" s="12" t="s">
        <v>50</v>
      </c>
      <c r="E4" s="12" t="s">
        <v>51</v>
      </c>
      <c r="F4" s="13">
        <v>31</v>
      </c>
      <c r="G4" s="14">
        <v>0</v>
      </c>
      <c r="H4" s="14">
        <v>0</v>
      </c>
      <c r="I4" s="14">
        <v>0</v>
      </c>
      <c r="J4" s="14">
        <v>16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8" t="s">
        <v>52</v>
      </c>
      <c r="R4" s="19"/>
      <c r="S4" s="14">
        <v>0</v>
      </c>
      <c r="T4" s="14">
        <v>0</v>
      </c>
      <c r="U4" s="20"/>
      <c r="V4" s="20"/>
      <c r="W4" s="21">
        <v>3800</v>
      </c>
      <c r="X4" s="22">
        <v>2500</v>
      </c>
      <c r="Y4" s="26">
        <v>300</v>
      </c>
      <c r="Z4" s="26">
        <v>200</v>
      </c>
      <c r="AA4" s="26">
        <v>300</v>
      </c>
      <c r="AB4" s="26">
        <v>150</v>
      </c>
      <c r="AC4" s="26">
        <v>200</v>
      </c>
      <c r="AD4" s="26">
        <v>150</v>
      </c>
      <c r="AE4" s="27">
        <f>SUM(X4:AD4)</f>
        <v>3800</v>
      </c>
      <c r="AF4" s="28"/>
      <c r="AG4" s="28"/>
      <c r="AH4" s="26"/>
      <c r="AI4" s="36"/>
      <c r="AJ4" s="26"/>
      <c r="AK4" s="26"/>
      <c r="AL4" s="26"/>
      <c r="AM4" s="26"/>
      <c r="AN4" s="37"/>
      <c r="AO4" s="26">
        <f>SUM(X4:AD4)</f>
        <v>3800</v>
      </c>
      <c r="AP4" s="26">
        <v>16</v>
      </c>
      <c r="AQ4" s="40">
        <f>AE4/F4*AP4</f>
        <v>1961.29032258065</v>
      </c>
      <c r="AR4" s="26">
        <f>(G4*2)</f>
        <v>0</v>
      </c>
      <c r="AS4" s="26"/>
      <c r="AT4" s="41">
        <v>75</v>
      </c>
      <c r="AU4" s="26">
        <f>SUM(AQ4:AT4)</f>
        <v>2036.29032258065</v>
      </c>
      <c r="AV4" s="26">
        <f>(AO4-AU4)</f>
        <v>1763.70967741935</v>
      </c>
      <c r="AW4" s="43"/>
      <c r="AX4" s="44" t="s">
        <v>53</v>
      </c>
    </row>
  </sheetData>
  <mergeCells count="50">
    <mergeCell ref="A1:AW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29854</dc:creator>
  <cp:lastModifiedBy>沈国良</cp:lastModifiedBy>
  <dcterms:created xsi:type="dcterms:W3CDTF">2025-05-30T09:13:35Z</dcterms:created>
  <dcterms:modified xsi:type="dcterms:W3CDTF">2025-05-30T09:26:38Z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098D0B5AAE5A4090B400C391BE8208DF_11</vt:lpwstr>
  </property>
  <property fmtid="{D5CDD505-2E9C-101B-9397-08002B2CF9AE}" pid="3" name="KSOProductBuildVer">
    <vt:lpwstr>2052-12.1.0.18608</vt:lpwstr>
  </property>
</Properties>
</file>