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厨房设备报价汇总" sheetId="1" r:id="rId1"/>
    <sheet name="厨房设备报价2" sheetId="2" state="hidden" r:id="rId2"/>
    <sheet name="厨房设备报价3" sheetId="4" r:id="rId3"/>
    <sheet name="厨房设备报价4" sheetId="5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<sst xmlns="http://schemas.openxmlformats.org/spreadsheetml/2006/main" count="417" uniqueCount="148">
  <si>
    <t>厨房设备报价清单汇总</t>
  </si>
  <si>
    <t>公司名称：</t>
  </si>
  <si>
    <t>联 系 人：</t>
  </si>
  <si>
    <t>公司地址：</t>
  </si>
  <si>
    <t>项目地址：</t>
  </si>
  <si>
    <t>联系电话：</t>
  </si>
  <si>
    <t>编号</t>
  </si>
  <si>
    <t>设备名称</t>
  </si>
  <si>
    <t>尺寸(WxDxH)</t>
  </si>
  <si>
    <t>单位</t>
  </si>
  <si>
    <t>数量</t>
  </si>
  <si>
    <t>单价</t>
  </si>
  <si>
    <t>金额</t>
  </si>
  <si>
    <t>品牌</t>
  </si>
  <si>
    <t>产品图片</t>
  </si>
  <si>
    <t>备注</t>
  </si>
  <si>
    <t/>
  </si>
  <si>
    <t>大单星盆水池</t>
  </si>
  <si>
    <t>1000*600*800+150</t>
  </si>
  <si>
    <t>台</t>
  </si>
  <si>
    <t>厂制品</t>
  </si>
  <si>
    <t>餐车</t>
  </si>
  <si>
    <t>850*510*900</t>
  </si>
  <si>
    <t>绞切肉机</t>
  </si>
  <si>
    <t>630*430*800</t>
  </si>
  <si>
    <t>粤厨</t>
  </si>
  <si>
    <t>土豆脱皮机</t>
  </si>
  <si>
    <t>640*680*800</t>
  </si>
  <si>
    <t>好帮手</t>
  </si>
  <si>
    <t>卧式冰柜558L</t>
  </si>
  <si>
    <t>1600*800*950</t>
  </si>
  <si>
    <t>三星</t>
  </si>
  <si>
    <t>商用双池超声波洗碗机</t>
  </si>
  <si>
    <t>1800*800*800</t>
  </si>
  <si>
    <t>钰莱德</t>
  </si>
  <si>
    <t>单门留样柜</t>
  </si>
  <si>
    <t>600*580*1950</t>
  </si>
  <si>
    <t>索斯尔</t>
  </si>
  <si>
    <t>节能煮面桶50L（燃气）</t>
  </si>
  <si>
    <t>600*450*850</t>
  </si>
  <si>
    <t>鑫天成</t>
  </si>
  <si>
    <t>节能煮面桶60L（燃气）</t>
  </si>
  <si>
    <t>689*500*850</t>
  </si>
  <si>
    <t>冷藏六门高身柜</t>
  </si>
  <si>
    <t>1810*760*1980</t>
  </si>
  <si>
    <t>雪乐士</t>
  </si>
  <si>
    <t>双门玻璃门消毒柜</t>
  </si>
  <si>
    <t>1200*625*1800</t>
  </si>
  <si>
    <t>康祥</t>
  </si>
  <si>
    <t>钢漏</t>
  </si>
  <si>
    <t>把</t>
  </si>
  <si>
    <t>线漏</t>
  </si>
  <si>
    <t>油格</t>
  </si>
  <si>
    <t>个</t>
  </si>
  <si>
    <t>炒勺</t>
  </si>
  <si>
    <t>12两</t>
  </si>
  <si>
    <t>片刀</t>
  </si>
  <si>
    <t>十八字</t>
  </si>
  <si>
    <t>骨刀</t>
  </si>
  <si>
    <t>木柄大厨铲</t>
  </si>
  <si>
    <t>水瓢</t>
  </si>
  <si>
    <t>14#</t>
  </si>
  <si>
    <t>18#</t>
  </si>
  <si>
    <t>调料缸</t>
  </si>
  <si>
    <t>20#</t>
  </si>
  <si>
    <t>油缸</t>
  </si>
  <si>
    <t>11寸</t>
  </si>
  <si>
    <t>木柄肉钩</t>
  </si>
  <si>
    <t>豆浆机</t>
  </si>
  <si>
    <t>130型</t>
  </si>
  <si>
    <t>铭基</t>
  </si>
  <si>
    <t>550(125型）</t>
  </si>
  <si>
    <t>留样盒</t>
  </si>
  <si>
    <t>不锈钢筲箕</t>
  </si>
  <si>
    <t>50cm</t>
  </si>
  <si>
    <t>砧板白、红</t>
  </si>
  <si>
    <t>45*9</t>
  </si>
  <si>
    <t>钢锅</t>
  </si>
  <si>
    <t>90#</t>
  </si>
  <si>
    <t>口</t>
  </si>
  <si>
    <t>菜筐</t>
  </si>
  <si>
    <t>017</t>
  </si>
  <si>
    <t>3015菜筐</t>
  </si>
  <si>
    <t>整理箱</t>
  </si>
  <si>
    <t>60*42</t>
  </si>
  <si>
    <t>筷子</t>
  </si>
  <si>
    <t>双</t>
  </si>
  <si>
    <t>不锈钢消毒机</t>
  </si>
  <si>
    <t>汤桶</t>
  </si>
  <si>
    <t>60#</t>
  </si>
  <si>
    <t>饭勺</t>
  </si>
  <si>
    <t>压力锅</t>
  </si>
  <si>
    <t>40L</t>
  </si>
  <si>
    <t>磨刀石</t>
  </si>
  <si>
    <t>粗、细</t>
  </si>
  <si>
    <t>竹锅刷</t>
  </si>
  <si>
    <t>刀具砧板消毒柜</t>
  </si>
  <si>
    <t>1085*470*580</t>
  </si>
  <si>
    <t>合计</t>
  </si>
  <si>
    <t>商用厨房设备报价清单</t>
  </si>
  <si>
    <t>公司名称：昆明腾厨科技有限公司</t>
  </si>
  <si>
    <t>联 系 人：吴 逊</t>
  </si>
  <si>
    <t>公司地址：昆明市西山区前兴路邦盛电器     城8栋7-8号</t>
  </si>
  <si>
    <t xml:space="preserve">联系电话：18313816690  </t>
  </si>
  <si>
    <t>2</t>
  </si>
  <si>
    <t>1</t>
  </si>
  <si>
    <t>土豆脱皮机450型</t>
  </si>
  <si>
    <t>45L</t>
  </si>
  <si>
    <t>合计：</t>
  </si>
  <si>
    <t>厨房设备报价清单</t>
  </si>
  <si>
    <t>不锈钢中号双层碗</t>
  </si>
  <si>
    <t>不锈钢大号双层碗</t>
  </si>
  <si>
    <t>8"外纹碗</t>
  </si>
  <si>
    <t>10"深圆皿</t>
  </si>
  <si>
    <t>双开门刀具砧板消毒柜</t>
  </si>
  <si>
    <t>高1085*宽955*厚580</t>
  </si>
  <si>
    <t>可放18把刀具
7块砧板</t>
  </si>
  <si>
    <t>发图片给客户确定</t>
  </si>
  <si>
    <t>产品名称</t>
  </si>
  <si>
    <t>规格</t>
  </si>
  <si>
    <t>扬子冷冻柜</t>
  </si>
  <si>
    <t>518L</t>
  </si>
  <si>
    <t>超声波洗碗机</t>
  </si>
  <si>
    <t>180*80*80</t>
  </si>
  <si>
    <t>三门冷藏柜</t>
  </si>
  <si>
    <t>180*80*200</t>
  </si>
  <si>
    <t>单门保鲜柜</t>
  </si>
  <si>
    <t>70*70*180</t>
  </si>
  <si>
    <t>液化气煮面桶</t>
  </si>
  <si>
    <t>50L</t>
  </si>
  <si>
    <t>60L</t>
  </si>
  <si>
    <t>双喜防爆压力锅</t>
  </si>
  <si>
    <t>44公分</t>
  </si>
  <si>
    <t>砧板消毒柜</t>
  </si>
  <si>
    <t>亿狮豆浆机</t>
  </si>
  <si>
    <t>三层餐车焊接</t>
  </si>
  <si>
    <t>14cm水瓢</t>
  </si>
  <si>
    <t>18cm 水瓢</t>
  </si>
  <si>
    <t>20cm味盅</t>
  </si>
  <si>
    <t>11寸油鼓</t>
  </si>
  <si>
    <t>塑料菜板</t>
  </si>
  <si>
    <t>3005菜筐</t>
  </si>
  <si>
    <t>809高筛</t>
  </si>
  <si>
    <t>铁锅</t>
  </si>
  <si>
    <t>90cm</t>
  </si>
  <si>
    <t>长竹筷子</t>
  </si>
  <si>
    <t>十八子前切后斩</t>
  </si>
  <si>
    <t>总计金额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</si>
</sst>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&quot;￥&quot;#,##0.00_);[Red]\(&quot;￥&quot;#,##0.00\)"/>
  </numFmts>
  <fonts count="35"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25"/>
      <color indexed="8"/>
      <name val="楷体_GB2312"/>
      <charset val="134"/>
    </font>
    <font>
      <b/>
      <sz val="12"/>
      <color indexed="8"/>
      <name val="楷体_GB2312"/>
      <charset val="134"/>
    </font>
    <font>
      <sz val="12"/>
      <color rgb="FF000000"/>
      <name val="宋体"/>
      <charset val="134"/>
    </font>
    <font>
      <sz val="15"/>
      <color theme="1"/>
      <name val="宋体"/>
      <charset val="134"/>
      <scheme val="minor"/>
    </font>
    <font>
      <b/>
      <sz val="11.5"/>
      <name val="宋体"/>
      <charset val="134"/>
    </font>
    <font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</font>
    <font>
      <sz val="9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" borderId="3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0" borderId="3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38" applyNumberFormat="0" applyAlignment="0" applyProtection="0">
      <alignment vertical="center"/>
    </xf>
    <xf numFmtId="0" fontId="25" fillId="5" borderId="39" applyNumberFormat="0" applyAlignment="0" applyProtection="0">
      <alignment vertical="center"/>
    </xf>
    <xf numFmtId="0" fontId="26" fillId="5" borderId="38" applyNumberFormat="0" applyAlignment="0" applyProtection="0">
      <alignment vertical="center"/>
    </xf>
    <xf numFmtId="0" fontId="27" fillId="6" borderId="40" applyNumberFormat="0" applyAlignment="0" applyProtection="0">
      <alignment vertical="center"/>
    </xf>
    <xf numFmtId="0" fontId="28" fillId="0" borderId="41" applyNumberFormat="0" applyFill="0" applyAlignment="0" applyProtection="0">
      <alignment vertical="center"/>
    </xf>
    <xf numFmtId="0" fontId="29" fillId="0" borderId="4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5" fillId="0" borderId="0">
      <protection locked="0"/>
    </xf>
  </cellStyleXfs>
  <cellXfs count="138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7" fillId="0" borderId="1" xfId="0" applyFont="1" applyBorder="1">
      <alignment vertical="center"/>
    </xf>
    <xf numFmtId="0" fontId="6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>
      <alignment vertical="center" wrapText="1"/>
    </xf>
    <xf numFmtId="0" fontId="0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8" fillId="0" borderId="0" xfId="0" applyFont="1" applyFill="1" applyAlignment="1">
      <alignment vertical="center"/>
    </xf>
    <xf numFmtId="3" fontId="9" fillId="0" borderId="0" xfId="49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10" fillId="0" borderId="1" xfId="0" applyFont="1" applyFill="1" applyBorder="1" applyAlignment="1">
      <alignment vertical="center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10" fillId="0" borderId="1" xfId="0" applyFont="1" applyFill="1" applyBorder="1" applyAlignment="1">
      <alignment vertical="center" wrapText="1"/>
    </xf>
    <xf numFmtId="3" fontId="11" fillId="0" borderId="5" xfId="0" applyNumberFormat="1" applyFont="1" applyFill="1" applyBorder="1" applyAlignment="1" applyProtection="1">
      <alignment horizontal="center" vertical="center"/>
      <protection locked="0"/>
    </xf>
    <xf numFmtId="3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NumberFormat="1" applyFont="1" applyFill="1" applyBorder="1" applyAlignment="1" applyProtection="1">
      <alignment horizontal="center" vertical="center"/>
      <protection locked="0"/>
    </xf>
    <xf numFmtId="176" fontId="0" fillId="0" borderId="6" xfId="0" applyNumberFormat="1" applyFont="1" applyFill="1" applyBorder="1" applyAlignment="1" applyProtection="1">
      <alignment horizontal="center" vertical="center"/>
      <protection locked="0"/>
    </xf>
    <xf numFmtId="177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77" fontId="15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3" fontId="9" fillId="0" borderId="0" xfId="49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0" fillId="0" borderId="5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0" fillId="0" borderId="5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3" fontId="11" fillId="0" borderId="0" xfId="49" applyNumberFormat="1" applyFont="1" applyFill="1" applyBorder="1" applyAlignment="1" applyProtection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>
      <alignment vertical="center"/>
    </xf>
    <xf numFmtId="3" fontId="11" fillId="0" borderId="5" xfId="0" applyNumberFormat="1" applyFont="1" applyBorder="1" applyAlignment="1" applyProtection="1">
      <alignment horizontal="center" vertical="center"/>
      <protection locked="0"/>
    </xf>
    <xf numFmtId="3" fontId="11" fillId="0" borderId="5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11" xfId="0" applyNumberFormat="1" applyFont="1" applyBorder="1" applyAlignment="1" applyProtection="1">
      <alignment horizontal="center" vertical="center" wrapText="1"/>
      <protection locked="0"/>
    </xf>
    <xf numFmtId="0" fontId="4" fillId="0" borderId="11" xfId="0" applyNumberFormat="1" applyFont="1" applyBorder="1" applyAlignment="1" applyProtection="1">
      <alignment horizontal="center" vertical="center" wrapText="1"/>
      <protection locked="0"/>
    </xf>
    <xf numFmtId="0" fontId="14" fillId="0" borderId="11" xfId="0" applyNumberFormat="1" applyFont="1" applyBorder="1" applyAlignment="1" applyProtection="1">
      <alignment horizontal="center" vertical="center" wrapText="1"/>
      <protection locked="0"/>
    </xf>
    <xf numFmtId="0" fontId="0" fillId="0" borderId="12" xfId="0" applyNumberFormat="1" applyFont="1" applyBorder="1" applyAlignment="1" applyProtection="1">
      <alignment horizontal="center" vertical="center" wrapText="1"/>
      <protection locked="0"/>
    </xf>
    <xf numFmtId="0" fontId="4" fillId="0" borderId="12" xfId="0" applyNumberFormat="1" applyFont="1" applyBorder="1" applyAlignment="1" applyProtection="1">
      <alignment horizontal="center" vertical="center" wrapText="1"/>
      <protection locked="0"/>
    </xf>
    <xf numFmtId="0" fontId="14" fillId="0" borderId="12" xfId="0" applyNumberFormat="1" applyFont="1" applyBorder="1" applyAlignment="1" applyProtection="1">
      <alignment horizontal="center" vertical="center" wrapText="1"/>
      <protection locked="0"/>
    </xf>
    <xf numFmtId="0" fontId="0" fillId="0" borderId="13" xfId="0" applyNumberFormat="1" applyFont="1" applyBorder="1" applyAlignment="1" applyProtection="1">
      <alignment horizontal="center" vertical="center" wrapText="1"/>
      <protection locked="0"/>
    </xf>
    <xf numFmtId="0" fontId="4" fillId="0" borderId="13" xfId="0" applyNumberFormat="1" applyFont="1" applyBorder="1" applyAlignment="1" applyProtection="1">
      <alignment horizontal="center" vertical="center" wrapText="1"/>
      <protection locked="0"/>
    </xf>
    <xf numFmtId="0" fontId="14" fillId="0" borderId="13" xfId="0" applyNumberFormat="1" applyFont="1" applyBorder="1" applyAlignment="1" applyProtection="1">
      <alignment horizontal="center" vertical="center" wrapText="1"/>
      <protection locked="0"/>
    </xf>
    <xf numFmtId="0" fontId="0" fillId="0" borderId="14" xfId="0" applyNumberFormat="1" applyFont="1" applyBorder="1" applyAlignment="1" applyProtection="1">
      <alignment horizontal="center" vertical="center" wrapText="1"/>
      <protection locked="0"/>
    </xf>
    <xf numFmtId="0" fontId="0" fillId="0" borderId="15" xfId="0" applyNumberFormat="1" applyFont="1" applyBorder="1" applyAlignment="1" applyProtection="1">
      <alignment horizontal="center" vertical="center" wrapText="1"/>
      <protection locked="0"/>
    </xf>
    <xf numFmtId="0" fontId="0" fillId="0" borderId="16" xfId="0" applyNumberFormat="1" applyFont="1" applyBorder="1" applyAlignment="1" applyProtection="1">
      <alignment horizontal="center" vertical="center" wrapText="1"/>
      <protection locked="0"/>
    </xf>
    <xf numFmtId="0" fontId="0" fillId="0" borderId="10" xfId="0" applyNumberFormat="1" applyFont="1" applyBorder="1" applyAlignment="1" applyProtection="1">
      <alignment horizontal="center" vertical="center" wrapText="1"/>
      <protection locked="0"/>
    </xf>
    <xf numFmtId="0" fontId="4" fillId="0" borderId="17" xfId="0" applyNumberFormat="1" applyFont="1" applyBorder="1" applyAlignment="1" applyProtection="1">
      <alignment horizontal="center" vertical="center" wrapText="1"/>
      <protection locked="0"/>
    </xf>
    <xf numFmtId="0" fontId="14" fillId="0" borderId="17" xfId="0" applyNumberFormat="1" applyFont="1" applyBorder="1" applyAlignment="1" applyProtection="1">
      <alignment horizontal="center" vertical="center" wrapText="1"/>
      <protection locked="0"/>
    </xf>
    <xf numFmtId="0" fontId="0" fillId="0" borderId="17" xfId="0" applyNumberFormat="1" applyFont="1" applyBorder="1" applyAlignment="1" applyProtection="1">
      <alignment horizontal="center" vertical="center" wrapText="1"/>
      <protection locked="0"/>
    </xf>
    <xf numFmtId="0" fontId="0" fillId="0" borderId="18" xfId="0" applyNumberFormat="1" applyFont="1" applyBorder="1" applyAlignment="1" applyProtection="1">
      <alignment horizontal="center" vertical="center" wrapText="1"/>
      <protection locked="0"/>
    </xf>
    <xf numFmtId="0" fontId="0" fillId="0" borderId="19" xfId="0" applyNumberFormat="1" applyFont="1" applyBorder="1" applyAlignment="1" applyProtection="1">
      <alignment horizontal="center" vertical="center" wrapText="1"/>
      <protection locked="0"/>
    </xf>
    <xf numFmtId="0" fontId="0" fillId="0" borderId="20" xfId="0" applyNumberFormat="1" applyFont="1" applyBorder="1" applyAlignment="1" applyProtection="1">
      <alignment horizontal="center" vertical="center" wrapText="1"/>
      <protection locked="0"/>
    </xf>
    <xf numFmtId="0" fontId="4" fillId="0" borderId="21" xfId="0" applyNumberFormat="1" applyFont="1" applyBorder="1" applyAlignment="1" applyProtection="1">
      <alignment horizontal="center" vertical="center" wrapText="1"/>
      <protection locked="0"/>
    </xf>
    <xf numFmtId="0" fontId="14" fillId="0" borderId="21" xfId="0" applyNumberFormat="1" applyFont="1" applyBorder="1" applyAlignment="1" applyProtection="1">
      <alignment horizontal="center" vertical="center" wrapText="1"/>
      <protection locked="0"/>
    </xf>
    <xf numFmtId="0" fontId="0" fillId="0" borderId="21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NumberFormat="1" applyFont="1" applyBorder="1" applyAlignment="1" applyProtection="1">
      <alignment horizontal="center" vertical="center" wrapText="1"/>
      <protection locked="0"/>
    </xf>
    <xf numFmtId="0" fontId="0" fillId="0" borderId="23" xfId="0" applyNumberFormat="1" applyFont="1" applyBorder="1" applyAlignment="1" applyProtection="1">
      <alignment horizontal="center" vertical="center" wrapText="1"/>
      <protection locked="0"/>
    </xf>
    <xf numFmtId="0" fontId="4" fillId="0" borderId="24" xfId="0" applyNumberFormat="1" applyFont="1" applyBorder="1" applyAlignment="1" applyProtection="1">
      <alignment horizontal="center" vertical="center" wrapText="1"/>
      <protection locked="0"/>
    </xf>
    <xf numFmtId="0" fontId="14" fillId="0" borderId="24" xfId="0" applyNumberFormat="1" applyFont="1" applyBorder="1" applyAlignment="1" applyProtection="1">
      <alignment horizontal="center" vertical="center" wrapText="1"/>
      <protection locked="0"/>
    </xf>
    <xf numFmtId="0" fontId="0" fillId="0" borderId="24" xfId="0" applyNumberFormat="1" applyFont="1" applyBorder="1" applyAlignment="1" applyProtection="1">
      <alignment horizontal="center" vertical="center" wrapText="1"/>
      <protection locked="0"/>
    </xf>
    <xf numFmtId="0" fontId="0" fillId="0" borderId="10" xfId="0" applyNumberFormat="1" applyFont="1" applyBorder="1" applyAlignment="1" applyProtection="1">
      <alignment horizontal="center" vertical="center"/>
      <protection locked="0"/>
    </xf>
    <xf numFmtId="176" fontId="0" fillId="0" borderId="10" xfId="0" applyNumberFormat="1" applyFont="1" applyBorder="1" applyAlignment="1" applyProtection="1">
      <alignment horizontal="center" vertical="center"/>
      <protection locked="0"/>
    </xf>
    <xf numFmtId="0" fontId="0" fillId="0" borderId="6" xfId="0" applyNumberFormat="1" applyFont="1" applyBorder="1" applyAlignment="1" applyProtection="1">
      <alignment horizontal="center" vertical="center"/>
      <protection locked="0"/>
    </xf>
    <xf numFmtId="177" fontId="15" fillId="0" borderId="10" xfId="0" applyNumberFormat="1" applyFont="1" applyBorder="1" applyAlignment="1" applyProtection="1">
      <alignment horizontal="center" vertical="center" wrapText="1"/>
      <protection locked="0"/>
    </xf>
    <xf numFmtId="0" fontId="0" fillId="0" borderId="20" xfId="0" applyNumberFormat="1" applyFont="1" applyBorder="1" applyAlignment="1" applyProtection="1">
      <alignment horizontal="center" vertical="center"/>
      <protection locked="0"/>
    </xf>
    <xf numFmtId="176" fontId="0" fillId="0" borderId="20" xfId="0" applyNumberFormat="1" applyFont="1" applyBorder="1" applyAlignment="1" applyProtection="1">
      <alignment horizontal="center" vertical="center"/>
      <protection locked="0"/>
    </xf>
    <xf numFmtId="0" fontId="0" fillId="0" borderId="1" xfId="0" applyNumberFormat="1" applyFont="1" applyBorder="1" applyAlignment="1" applyProtection="1">
      <alignment horizontal="center" vertical="center"/>
      <protection locked="0"/>
    </xf>
    <xf numFmtId="177" fontId="15" fillId="0" borderId="20" xfId="0" applyNumberFormat="1" applyFont="1" applyBorder="1" applyAlignment="1" applyProtection="1">
      <alignment horizontal="center" vertical="center" wrapText="1"/>
      <protection locked="0"/>
    </xf>
    <xf numFmtId="0" fontId="0" fillId="0" borderId="23" xfId="0" applyNumberFormat="1" applyFont="1" applyBorder="1" applyAlignment="1" applyProtection="1">
      <alignment horizontal="center" vertical="center"/>
      <protection locked="0"/>
    </xf>
    <xf numFmtId="176" fontId="0" fillId="0" borderId="23" xfId="0" applyNumberFormat="1" applyFont="1" applyBorder="1" applyAlignment="1" applyProtection="1">
      <alignment horizontal="center" vertical="center"/>
      <protection locked="0"/>
    </xf>
    <xf numFmtId="177" fontId="15" fillId="0" borderId="23" xfId="0" applyNumberFormat="1" applyFont="1" applyBorder="1" applyAlignment="1" applyProtection="1">
      <alignment horizontal="center" vertical="center" wrapText="1"/>
      <protection locked="0"/>
    </xf>
    <xf numFmtId="0" fontId="0" fillId="0" borderId="9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20" xfId="0" applyNumberFormat="1" applyFont="1" applyBorder="1" applyAlignment="1">
      <alignment horizontal="center" vertical="center"/>
    </xf>
    <xf numFmtId="0" fontId="0" fillId="0" borderId="23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" fontId="11" fillId="0" borderId="0" xfId="49" applyNumberFormat="1" applyFont="1" applyFill="1" applyBorder="1" applyAlignment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0" fillId="0" borderId="5" xfId="0" applyNumberFormat="1" applyFont="1" applyBorder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0" fillId="0" borderId="25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0" fillId="0" borderId="26" xfId="0" applyNumberFormat="1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>
      <alignment horizontal="center" vertical="center"/>
    </xf>
    <xf numFmtId="0" fontId="0" fillId="0" borderId="28" xfId="0" applyNumberFormat="1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9" xfId="0" applyNumberFormat="1" applyFont="1" applyBorder="1" applyAlignment="1" applyProtection="1">
      <alignment horizontal="center" vertical="center" wrapText="1"/>
      <protection locked="0"/>
    </xf>
    <xf numFmtId="0" fontId="0" fillId="0" borderId="31" xfId="0" applyNumberFormat="1" applyFont="1" applyBorder="1" applyAlignment="1" applyProtection="1">
      <alignment horizontal="center" vertical="center" wrapText="1"/>
      <protection locked="0"/>
    </xf>
    <xf numFmtId="0" fontId="0" fillId="0" borderId="32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3" xfId="0" applyNumberFormat="1" applyFont="1" applyBorder="1" applyAlignment="1" applyProtection="1">
      <alignment horizontal="center" vertical="center" wrapText="1"/>
      <protection locked="0"/>
    </xf>
    <xf numFmtId="0" fontId="0" fillId="0" borderId="34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9" xfId="0" applyFont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报价单样版(空白)_无名氏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21.png"/><Relationship Id="rId8" Type="http://schemas.openxmlformats.org/officeDocument/2006/relationships/image" Target="../media/image20.png"/><Relationship Id="rId7" Type="http://schemas.openxmlformats.org/officeDocument/2006/relationships/image" Target="../media/image19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Relationship Id="rId30" Type="http://schemas.openxmlformats.org/officeDocument/2006/relationships/image" Target="../media/image42.png"/><Relationship Id="rId3" Type="http://schemas.openxmlformats.org/officeDocument/2006/relationships/image" Target="../media/image15.png"/><Relationship Id="rId29" Type="http://schemas.openxmlformats.org/officeDocument/2006/relationships/image" Target="../media/image41.png"/><Relationship Id="rId28" Type="http://schemas.openxmlformats.org/officeDocument/2006/relationships/image" Target="../media/image40.png"/><Relationship Id="rId27" Type="http://schemas.openxmlformats.org/officeDocument/2006/relationships/image" Target="../media/image39.png"/><Relationship Id="rId26" Type="http://schemas.openxmlformats.org/officeDocument/2006/relationships/image" Target="../media/image38.png"/><Relationship Id="rId25" Type="http://schemas.openxmlformats.org/officeDocument/2006/relationships/image" Target="../media/image37.png"/><Relationship Id="rId24" Type="http://schemas.openxmlformats.org/officeDocument/2006/relationships/image" Target="../media/image36.png"/><Relationship Id="rId23" Type="http://schemas.openxmlformats.org/officeDocument/2006/relationships/image" Target="../media/image35.png"/><Relationship Id="rId22" Type="http://schemas.openxmlformats.org/officeDocument/2006/relationships/image" Target="../media/image34.png"/><Relationship Id="rId21" Type="http://schemas.openxmlformats.org/officeDocument/2006/relationships/image" Target="../media/image33.png"/><Relationship Id="rId20" Type="http://schemas.openxmlformats.org/officeDocument/2006/relationships/image" Target="../media/image32.png"/><Relationship Id="rId2" Type="http://schemas.openxmlformats.org/officeDocument/2006/relationships/image" Target="../media/image14.png"/><Relationship Id="rId19" Type="http://schemas.openxmlformats.org/officeDocument/2006/relationships/image" Target="../media/image31.png"/><Relationship Id="rId18" Type="http://schemas.openxmlformats.org/officeDocument/2006/relationships/image" Target="../media/image30.png"/><Relationship Id="rId17" Type="http://schemas.openxmlformats.org/officeDocument/2006/relationships/image" Target="../media/image29.png"/><Relationship Id="rId16" Type="http://schemas.openxmlformats.org/officeDocument/2006/relationships/image" Target="../media/image28.png"/><Relationship Id="rId15" Type="http://schemas.openxmlformats.org/officeDocument/2006/relationships/image" Target="../media/image27.png"/><Relationship Id="rId14" Type="http://schemas.openxmlformats.org/officeDocument/2006/relationships/image" Target="../media/image26.png"/><Relationship Id="rId13" Type="http://schemas.openxmlformats.org/officeDocument/2006/relationships/image" Target="../media/image25.png"/><Relationship Id="rId12" Type="http://schemas.openxmlformats.org/officeDocument/2006/relationships/image" Target="../media/image24.png"/><Relationship Id="rId11" Type="http://schemas.openxmlformats.org/officeDocument/2006/relationships/image" Target="../media/image23.png"/><Relationship Id="rId10" Type="http://schemas.openxmlformats.org/officeDocument/2006/relationships/image" Target="../media/image22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153035</xdr:colOff>
      <xdr:row>8</xdr:row>
      <xdr:rowOff>42545</xdr:rowOff>
    </xdr:from>
    <xdr:to>
      <xdr:col>8</xdr:col>
      <xdr:colOff>1144270</xdr:colOff>
      <xdr:row>10</xdr:row>
      <xdr:rowOff>68580</xdr:rowOff>
    </xdr:to>
    <xdr:pic>
      <xdr:nvPicPr>
        <xdr:cNvPr id="2" name="Picture 2" descr=" "/>
        <xdr:cNvPicPr/>
      </xdr:nvPicPr>
      <xdr:blipFill>
        <a:blip r:embed="rId1"/>
        <a:srcRect/>
        <a:stretch>
          <a:fillRect/>
        </a:stretch>
      </xdr:blipFill>
      <xdr:spPr>
        <a:xfrm>
          <a:off x="6478270" y="2582545"/>
          <a:ext cx="991235" cy="66103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84455</xdr:colOff>
      <xdr:row>11</xdr:row>
      <xdr:rowOff>229235</xdr:rowOff>
    </xdr:from>
    <xdr:to>
      <xdr:col>8</xdr:col>
      <xdr:colOff>1158240</xdr:colOff>
      <xdr:row>13</xdr:row>
      <xdr:rowOff>265430</xdr:rowOff>
    </xdr:to>
    <xdr:pic>
      <xdr:nvPicPr>
        <xdr:cNvPr id="3" name="Picture 4" descr=" "/>
        <xdr:cNvPicPr/>
      </xdr:nvPicPr>
      <xdr:blipFill>
        <a:blip r:embed="rId2"/>
        <a:srcRect/>
        <a:stretch>
          <a:fillRect/>
        </a:stretch>
      </xdr:blipFill>
      <xdr:spPr>
        <a:xfrm>
          <a:off x="6409690" y="3721735"/>
          <a:ext cx="1073785" cy="67119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191135</xdr:colOff>
      <xdr:row>16</xdr:row>
      <xdr:rowOff>14605</xdr:rowOff>
    </xdr:from>
    <xdr:to>
      <xdr:col>8</xdr:col>
      <xdr:colOff>1100455</xdr:colOff>
      <xdr:row>17</xdr:row>
      <xdr:rowOff>173990</xdr:rowOff>
    </xdr:to>
    <xdr:pic>
      <xdr:nvPicPr>
        <xdr:cNvPr id="4" name="Picture 5" descr=" "/>
        <xdr:cNvPicPr/>
      </xdr:nvPicPr>
      <xdr:blipFill>
        <a:blip r:embed="rId3"/>
        <a:srcRect/>
        <a:stretch>
          <a:fillRect/>
        </a:stretch>
      </xdr:blipFill>
      <xdr:spPr>
        <a:xfrm>
          <a:off x="6516370" y="5094605"/>
          <a:ext cx="909320" cy="47688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46355</xdr:colOff>
      <xdr:row>20</xdr:row>
      <xdr:rowOff>0</xdr:rowOff>
    </xdr:from>
    <xdr:to>
      <xdr:col>8</xdr:col>
      <xdr:colOff>1200785</xdr:colOff>
      <xdr:row>22</xdr:row>
      <xdr:rowOff>29210</xdr:rowOff>
    </xdr:to>
    <xdr:pic>
      <xdr:nvPicPr>
        <xdr:cNvPr id="5" name="Picture 6" descr=" "/>
        <xdr:cNvPicPr/>
      </xdr:nvPicPr>
      <xdr:blipFill>
        <a:blip r:embed="rId4"/>
        <a:srcRect/>
        <a:stretch>
          <a:fillRect/>
        </a:stretch>
      </xdr:blipFill>
      <xdr:spPr>
        <a:xfrm>
          <a:off x="6371590" y="6350000"/>
          <a:ext cx="1154430" cy="66421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200660</xdr:colOff>
      <xdr:row>24</xdr:row>
      <xdr:rowOff>160020</xdr:rowOff>
    </xdr:from>
    <xdr:to>
      <xdr:col>8</xdr:col>
      <xdr:colOff>1028700</xdr:colOff>
      <xdr:row>25</xdr:row>
      <xdr:rowOff>279400</xdr:rowOff>
    </xdr:to>
    <xdr:pic>
      <xdr:nvPicPr>
        <xdr:cNvPr id="6" name="Picture 7" descr=" "/>
        <xdr:cNvPicPr/>
      </xdr:nvPicPr>
      <xdr:blipFill>
        <a:blip r:embed="rId5"/>
        <a:srcRect/>
        <a:stretch>
          <a:fillRect/>
        </a:stretch>
      </xdr:blipFill>
      <xdr:spPr>
        <a:xfrm>
          <a:off x="6525895" y="7780020"/>
          <a:ext cx="828040" cy="43688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87630</xdr:colOff>
      <xdr:row>31</xdr:row>
      <xdr:rowOff>285115</xdr:rowOff>
    </xdr:from>
    <xdr:to>
      <xdr:col>8</xdr:col>
      <xdr:colOff>1223645</xdr:colOff>
      <xdr:row>34</xdr:row>
      <xdr:rowOff>98425</xdr:rowOff>
    </xdr:to>
    <xdr:pic>
      <xdr:nvPicPr>
        <xdr:cNvPr id="7" name="Picture 9" descr=" "/>
        <xdr:cNvPicPr/>
      </xdr:nvPicPr>
      <xdr:blipFill>
        <a:blip r:embed="rId6"/>
        <a:srcRect/>
        <a:stretch>
          <a:fillRect/>
        </a:stretch>
      </xdr:blipFill>
      <xdr:spPr>
        <a:xfrm>
          <a:off x="6412865" y="10127615"/>
          <a:ext cx="1136015" cy="76581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108585</xdr:colOff>
      <xdr:row>36</xdr:row>
      <xdr:rowOff>120015</xdr:rowOff>
    </xdr:from>
    <xdr:to>
      <xdr:col>8</xdr:col>
      <xdr:colOff>1166495</xdr:colOff>
      <xdr:row>38</xdr:row>
      <xdr:rowOff>156845</xdr:rowOff>
    </xdr:to>
    <xdr:pic>
      <xdr:nvPicPr>
        <xdr:cNvPr id="8" name="Picture 10" descr=" "/>
        <xdr:cNvPicPr/>
      </xdr:nvPicPr>
      <xdr:blipFill>
        <a:blip r:embed="rId7"/>
        <a:srcRect/>
        <a:stretch>
          <a:fillRect/>
        </a:stretch>
      </xdr:blipFill>
      <xdr:spPr>
        <a:xfrm>
          <a:off x="6433820" y="11550015"/>
          <a:ext cx="1057910" cy="67183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61595</xdr:colOff>
      <xdr:row>39</xdr:row>
      <xdr:rowOff>184785</xdr:rowOff>
    </xdr:from>
    <xdr:to>
      <xdr:col>8</xdr:col>
      <xdr:colOff>1216025</xdr:colOff>
      <xdr:row>41</xdr:row>
      <xdr:rowOff>288925</xdr:rowOff>
    </xdr:to>
    <xdr:pic>
      <xdr:nvPicPr>
        <xdr:cNvPr id="9" name="Picture 11" descr=" "/>
        <xdr:cNvPicPr/>
      </xdr:nvPicPr>
      <xdr:blipFill>
        <a:blip r:embed="rId7"/>
        <a:srcRect/>
        <a:stretch>
          <a:fillRect/>
        </a:stretch>
      </xdr:blipFill>
      <xdr:spPr>
        <a:xfrm>
          <a:off x="6386830" y="12567285"/>
          <a:ext cx="1154430" cy="73914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33655</xdr:colOff>
      <xdr:row>43</xdr:row>
      <xdr:rowOff>307340</xdr:rowOff>
    </xdr:from>
    <xdr:to>
      <xdr:col>8</xdr:col>
      <xdr:colOff>1177925</xdr:colOff>
      <xdr:row>46</xdr:row>
      <xdr:rowOff>156210</xdr:rowOff>
    </xdr:to>
    <xdr:pic>
      <xdr:nvPicPr>
        <xdr:cNvPr id="10" name="Picture 12" descr=" "/>
        <xdr:cNvPicPr/>
      </xdr:nvPicPr>
      <xdr:blipFill>
        <a:blip r:embed="rId8"/>
        <a:srcRect/>
        <a:stretch>
          <a:fillRect/>
        </a:stretch>
      </xdr:blipFill>
      <xdr:spPr>
        <a:xfrm>
          <a:off x="6358890" y="13959840"/>
          <a:ext cx="1144270" cy="80137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41275</xdr:colOff>
      <xdr:row>27</xdr:row>
      <xdr:rowOff>246380</xdr:rowOff>
    </xdr:from>
    <xdr:to>
      <xdr:col>8</xdr:col>
      <xdr:colOff>1185545</xdr:colOff>
      <xdr:row>30</xdr:row>
      <xdr:rowOff>94615</xdr:rowOff>
    </xdr:to>
    <xdr:pic>
      <xdr:nvPicPr>
        <xdr:cNvPr id="11" name="图片 14" descr=" "/>
        <xdr:cNvPicPr/>
      </xdr:nvPicPr>
      <xdr:blipFill>
        <a:blip r:embed="rId9"/>
        <a:srcRect/>
        <a:stretch>
          <a:fillRect/>
        </a:stretch>
      </xdr:blipFill>
      <xdr:spPr>
        <a:xfrm>
          <a:off x="6366510" y="8818880"/>
          <a:ext cx="1144270" cy="8007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332105</xdr:colOff>
      <xdr:row>48</xdr:row>
      <xdr:rowOff>90805</xdr:rowOff>
    </xdr:from>
    <xdr:to>
      <xdr:col>8</xdr:col>
      <xdr:colOff>910590</xdr:colOff>
      <xdr:row>50</xdr:row>
      <xdr:rowOff>90805</xdr:rowOff>
    </xdr:to>
    <xdr:pic>
      <xdr:nvPicPr>
        <xdr:cNvPr id="12" name="图片 15" descr=" "/>
        <xdr:cNvPicPr/>
      </xdr:nvPicPr>
      <xdr:blipFill>
        <a:blip r:embed="rId10"/>
        <a:srcRect/>
        <a:stretch>
          <a:fillRect/>
        </a:stretch>
      </xdr:blipFill>
      <xdr:spPr>
        <a:xfrm>
          <a:off x="6657340" y="15330805"/>
          <a:ext cx="57848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323850</xdr:colOff>
      <xdr:row>160</xdr:row>
      <xdr:rowOff>36830</xdr:rowOff>
    </xdr:from>
    <xdr:to>
      <xdr:col>8</xdr:col>
      <xdr:colOff>867410</xdr:colOff>
      <xdr:row>162</xdr:row>
      <xdr:rowOff>27940</xdr:rowOff>
    </xdr:to>
    <xdr:pic>
      <xdr:nvPicPr>
        <xdr:cNvPr id="13" name="图片 16" descr=" "/>
        <xdr:cNvPicPr/>
      </xdr:nvPicPr>
      <xdr:blipFill>
        <a:blip r:embed="rId11"/>
        <a:srcRect/>
        <a:stretch>
          <a:fillRect/>
        </a:stretch>
      </xdr:blipFill>
      <xdr:spPr>
        <a:xfrm>
          <a:off x="6649085" y="50836830"/>
          <a:ext cx="543560" cy="626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324485</xdr:colOff>
      <xdr:row>99</xdr:row>
      <xdr:rowOff>272415</xdr:rowOff>
    </xdr:from>
    <xdr:to>
      <xdr:col>8</xdr:col>
      <xdr:colOff>877570</xdr:colOff>
      <xdr:row>102</xdr:row>
      <xdr:rowOff>96520</xdr:rowOff>
    </xdr:to>
    <xdr:pic>
      <xdr:nvPicPr>
        <xdr:cNvPr id="14" name="图片 17" descr=" "/>
        <xdr:cNvPicPr/>
      </xdr:nvPicPr>
      <xdr:blipFill>
        <a:blip r:embed="rId12"/>
        <a:srcRect/>
        <a:stretch>
          <a:fillRect/>
        </a:stretch>
      </xdr:blipFill>
      <xdr:spPr>
        <a:xfrm>
          <a:off x="6649720" y="31704915"/>
          <a:ext cx="553085" cy="7766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200025</xdr:colOff>
      <xdr:row>7</xdr:row>
      <xdr:rowOff>57150</xdr:rowOff>
    </xdr:from>
    <xdr:to>
      <xdr:col>8</xdr:col>
      <xdr:colOff>1191260</xdr:colOff>
      <xdr:row>7</xdr:row>
      <xdr:rowOff>749935</xdr:rowOff>
    </xdr:to>
    <xdr:pic>
      <xdr:nvPicPr>
        <xdr:cNvPr id="3" name="Picture 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6127750" y="57150"/>
          <a:ext cx="991235" cy="692785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123825</xdr:colOff>
      <xdr:row>8</xdr:row>
      <xdr:rowOff>66675</xdr:rowOff>
    </xdr:from>
    <xdr:to>
      <xdr:col>8</xdr:col>
      <xdr:colOff>1196975</xdr:colOff>
      <xdr:row>8</xdr:row>
      <xdr:rowOff>819785</xdr:rowOff>
    </xdr:to>
    <xdr:pic>
      <xdr:nvPicPr>
        <xdr:cNvPr id="4" name="Picture 4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6051550" y="828675"/>
          <a:ext cx="1073150" cy="753110"/>
        </a:xfrm>
        <a:prstGeom prst="rect">
          <a:avLst/>
        </a:prstGeom>
      </xdr:spPr>
    </xdr:pic>
    <xdr:clientData/>
  </xdr:twoCellAnchor>
  <xdr:twoCellAnchor editAs="oneCell">
    <xdr:from>
      <xdr:col>8</xdr:col>
      <xdr:colOff>200025</xdr:colOff>
      <xdr:row>9</xdr:row>
      <xdr:rowOff>114300</xdr:rowOff>
    </xdr:from>
    <xdr:to>
      <xdr:col>8</xdr:col>
      <xdr:colOff>1109980</xdr:colOff>
      <xdr:row>9</xdr:row>
      <xdr:rowOff>753110</xdr:rowOff>
    </xdr:to>
    <xdr:pic>
      <xdr:nvPicPr>
        <xdr:cNvPr id="5" name="Picture 5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6127750" y="1714500"/>
          <a:ext cx="909955" cy="638810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123825</xdr:colOff>
      <xdr:row>10</xdr:row>
      <xdr:rowOff>66675</xdr:rowOff>
    </xdr:from>
    <xdr:to>
      <xdr:col>9</xdr:col>
      <xdr:colOff>0</xdr:colOff>
      <xdr:row>10</xdr:row>
      <xdr:rowOff>895350</xdr:rowOff>
    </xdr:to>
    <xdr:pic>
      <xdr:nvPicPr>
        <xdr:cNvPr id="6" name="Picture 6"/>
        <xdr:cNvPicPr>
          <a:picLocks noChangeAspect="1"/>
        </xdr:cNvPicPr>
      </xdr:nvPicPr>
      <xdr:blipFill>
        <a:blip r:embed="rId4"/>
        <a:srcRect/>
        <a:stretch>
          <a:fillRect/>
        </a:stretch>
      </xdr:blipFill>
      <xdr:spPr>
        <a:xfrm>
          <a:off x="6051550" y="2428875"/>
          <a:ext cx="1153795" cy="828675"/>
        </a:xfrm>
        <a:prstGeom prst="rect">
          <a:avLst/>
        </a:prstGeom>
      </xdr:spPr>
    </xdr:pic>
    <xdr:clientData/>
  </xdr:twoCellAnchor>
  <xdr:twoCellAnchor editAs="oneCell">
    <xdr:from>
      <xdr:col>8</xdr:col>
      <xdr:colOff>247650</xdr:colOff>
      <xdr:row>11</xdr:row>
      <xdr:rowOff>190500</xdr:rowOff>
    </xdr:from>
    <xdr:to>
      <xdr:col>8</xdr:col>
      <xdr:colOff>1076325</xdr:colOff>
      <xdr:row>11</xdr:row>
      <xdr:rowOff>772160</xdr:rowOff>
    </xdr:to>
    <xdr:pic>
      <xdr:nvPicPr>
        <xdr:cNvPr id="7" name="Picture 7"/>
        <xdr:cNvPicPr>
          <a:picLocks noChangeAspect="1"/>
        </xdr:cNvPicPr>
      </xdr:nvPicPr>
      <xdr:blipFill>
        <a:blip r:embed="rId5"/>
        <a:srcRect/>
        <a:stretch>
          <a:fillRect/>
        </a:stretch>
      </xdr:blipFill>
      <xdr:spPr>
        <a:xfrm>
          <a:off x="6175375" y="3479800"/>
          <a:ext cx="828675" cy="581660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13</xdr:row>
      <xdr:rowOff>57150</xdr:rowOff>
    </xdr:from>
    <xdr:to>
      <xdr:col>9</xdr:col>
      <xdr:colOff>0</xdr:colOff>
      <xdr:row>13</xdr:row>
      <xdr:rowOff>885825</xdr:rowOff>
    </xdr:to>
    <xdr:pic>
      <xdr:nvPicPr>
        <xdr:cNvPr id="8" name="Picture 9"/>
        <xdr:cNvPicPr>
          <a:picLocks noChangeAspect="1"/>
        </xdr:cNvPicPr>
      </xdr:nvPicPr>
      <xdr:blipFill>
        <a:blip r:embed="rId6"/>
        <a:srcRect/>
        <a:stretch>
          <a:fillRect/>
        </a:stretch>
      </xdr:blipFill>
      <xdr:spPr>
        <a:xfrm>
          <a:off x="6070600" y="5010150"/>
          <a:ext cx="1134745" cy="828675"/>
        </a:xfrm>
        <a:prstGeom prst="rect">
          <a:avLst/>
        </a:prstGeom>
      </xdr:spPr>
    </xdr:pic>
    <xdr:clientData/>
  </xdr:twoCellAnchor>
  <xdr:twoCellAnchor editAs="oneCell">
    <xdr:from>
      <xdr:col>8</xdr:col>
      <xdr:colOff>201295</xdr:colOff>
      <xdr:row>14</xdr:row>
      <xdr:rowOff>43180</xdr:rowOff>
    </xdr:from>
    <xdr:to>
      <xdr:col>8</xdr:col>
      <xdr:colOff>1259840</xdr:colOff>
      <xdr:row>14</xdr:row>
      <xdr:rowOff>786130</xdr:rowOff>
    </xdr:to>
    <xdr:pic>
      <xdr:nvPicPr>
        <xdr:cNvPr id="9" name="Picture 10"/>
        <xdr:cNvPicPr>
          <a:picLocks noChangeAspect="1"/>
        </xdr:cNvPicPr>
      </xdr:nvPicPr>
      <xdr:blipFill>
        <a:blip r:embed="rId7"/>
        <a:srcRect/>
        <a:stretch>
          <a:fillRect/>
        </a:stretch>
      </xdr:blipFill>
      <xdr:spPr>
        <a:xfrm>
          <a:off x="6129020" y="5948680"/>
          <a:ext cx="1058545" cy="742950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123825</xdr:colOff>
      <xdr:row>15</xdr:row>
      <xdr:rowOff>66675</xdr:rowOff>
    </xdr:from>
    <xdr:to>
      <xdr:col>9</xdr:col>
      <xdr:colOff>0</xdr:colOff>
      <xdr:row>15</xdr:row>
      <xdr:rowOff>895350</xdr:rowOff>
    </xdr:to>
    <xdr:pic>
      <xdr:nvPicPr>
        <xdr:cNvPr id="10" name="Picture 11"/>
        <xdr:cNvPicPr>
          <a:picLocks noChangeAspect="1"/>
        </xdr:cNvPicPr>
      </xdr:nvPicPr>
      <xdr:blipFill>
        <a:blip r:embed="rId7"/>
        <a:srcRect/>
        <a:stretch>
          <a:fillRect/>
        </a:stretch>
      </xdr:blipFill>
      <xdr:spPr>
        <a:xfrm>
          <a:off x="6051550" y="6823075"/>
          <a:ext cx="1153795" cy="828675"/>
        </a:xfrm>
        <a:prstGeom prst="rect">
          <a:avLst/>
        </a:prstGeom>
      </xdr:spPr>
    </xdr:pic>
    <xdr:clientData/>
  </xdr:twoCellAnchor>
  <xdr:twoCellAnchor editAs="oneCell">
    <xdr:from>
      <xdr:col>8</xdr:col>
      <xdr:colOff>133350</xdr:colOff>
      <xdr:row>16</xdr:row>
      <xdr:rowOff>104775</xdr:rowOff>
    </xdr:from>
    <xdr:to>
      <xdr:col>9</xdr:col>
      <xdr:colOff>0</xdr:colOff>
      <xdr:row>16</xdr:row>
      <xdr:rowOff>933450</xdr:rowOff>
    </xdr:to>
    <xdr:pic>
      <xdr:nvPicPr>
        <xdr:cNvPr id="11" name="Picture 12"/>
        <xdr:cNvPicPr>
          <a:picLocks noChangeAspect="1"/>
        </xdr:cNvPicPr>
      </xdr:nvPicPr>
      <xdr:blipFill>
        <a:blip r:embed="rId8"/>
        <a:srcRect/>
        <a:stretch>
          <a:fillRect/>
        </a:stretch>
      </xdr:blipFill>
      <xdr:spPr>
        <a:xfrm>
          <a:off x="6061075" y="7813675"/>
          <a:ext cx="1144270" cy="828675"/>
        </a:xfrm>
        <a:prstGeom prst="rect">
          <a:avLst/>
        </a:prstGeom>
      </xdr:spPr>
    </xdr:pic>
    <xdr:clientData/>
  </xdr:twoCellAnchor>
  <xdr:twoCellAnchor editAs="oneCell">
    <xdr:from>
      <xdr:col>8</xdr:col>
      <xdr:colOff>133985</xdr:colOff>
      <xdr:row>12</xdr:row>
      <xdr:rowOff>63500</xdr:rowOff>
    </xdr:from>
    <xdr:to>
      <xdr:col>9</xdr:col>
      <xdr:colOff>0</xdr:colOff>
      <xdr:row>12</xdr:row>
      <xdr:rowOff>761365</xdr:rowOff>
    </xdr:to>
    <xdr:pic>
      <xdr:nvPicPr>
        <xdr:cNvPr id="12" name="图片 1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061710" y="4165600"/>
          <a:ext cx="1143635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408940</xdr:colOff>
      <xdr:row>17</xdr:row>
      <xdr:rowOff>34925</xdr:rowOff>
    </xdr:from>
    <xdr:to>
      <xdr:col>8</xdr:col>
      <xdr:colOff>988060</xdr:colOff>
      <xdr:row>17</xdr:row>
      <xdr:rowOff>841375</xdr:rowOff>
    </xdr:to>
    <xdr:pic>
      <xdr:nvPicPr>
        <xdr:cNvPr id="13" name="图片 1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336665" y="8772525"/>
          <a:ext cx="579120" cy="806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381000</xdr:colOff>
      <xdr:row>45</xdr:row>
      <xdr:rowOff>127000</xdr:rowOff>
    </xdr:from>
    <xdr:to>
      <xdr:col>8</xdr:col>
      <xdr:colOff>924560</xdr:colOff>
      <xdr:row>45</xdr:row>
      <xdr:rowOff>988695</xdr:rowOff>
    </xdr:to>
    <xdr:pic>
      <xdr:nvPicPr>
        <xdr:cNvPr id="14" name="图片 1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308725" y="21437600"/>
          <a:ext cx="543560" cy="861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342900</xdr:colOff>
      <xdr:row>30</xdr:row>
      <xdr:rowOff>127000</xdr:rowOff>
    </xdr:from>
    <xdr:to>
      <xdr:col>8</xdr:col>
      <xdr:colOff>1085850</xdr:colOff>
      <xdr:row>30</xdr:row>
      <xdr:rowOff>960120</xdr:rowOff>
    </xdr:to>
    <xdr:pic>
      <xdr:nvPicPr>
        <xdr:cNvPr id="15" name="图片 14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270625" y="14693900"/>
          <a:ext cx="742950" cy="8331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298450</xdr:colOff>
      <xdr:row>5</xdr:row>
      <xdr:rowOff>19050</xdr:rowOff>
    </xdr:from>
    <xdr:to>
      <xdr:col>8</xdr:col>
      <xdr:colOff>1130300</xdr:colOff>
      <xdr:row>5</xdr:row>
      <xdr:rowOff>1057275</xdr:rowOff>
    </xdr:to>
    <xdr:pic>
      <xdr:nvPicPr>
        <xdr:cNvPr id="15" name="ID_9C564B9E29B3424ABC27429FFD69491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30975" y="2406650"/>
          <a:ext cx="831850" cy="1038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175895</xdr:colOff>
      <xdr:row>6</xdr:row>
      <xdr:rowOff>128270</xdr:rowOff>
    </xdr:from>
    <xdr:to>
      <xdr:col>8</xdr:col>
      <xdr:colOff>1252220</xdr:colOff>
      <xdr:row>6</xdr:row>
      <xdr:rowOff>947420</xdr:rowOff>
    </xdr:to>
    <xdr:pic>
      <xdr:nvPicPr>
        <xdr:cNvPr id="16" name="ID_259422B2636445708AB3CA76B4FB1A7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08420" y="3582670"/>
          <a:ext cx="1076325" cy="819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156845</xdr:colOff>
      <xdr:row>7</xdr:row>
      <xdr:rowOff>114300</xdr:rowOff>
    </xdr:from>
    <xdr:to>
      <xdr:col>8</xdr:col>
      <xdr:colOff>1271270</xdr:colOff>
      <xdr:row>7</xdr:row>
      <xdr:rowOff>962025</xdr:rowOff>
    </xdr:to>
    <xdr:pic>
      <xdr:nvPicPr>
        <xdr:cNvPr id="17" name="ID_5C8B4787AB3F47598ACF83048313A7C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89370" y="4635500"/>
          <a:ext cx="1114425" cy="847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390525</xdr:colOff>
      <xdr:row>8</xdr:row>
      <xdr:rowOff>223520</xdr:rowOff>
    </xdr:from>
    <xdr:to>
      <xdr:col>8</xdr:col>
      <xdr:colOff>1038225</xdr:colOff>
      <xdr:row>8</xdr:row>
      <xdr:rowOff>852170</xdr:rowOff>
    </xdr:to>
    <xdr:pic>
      <xdr:nvPicPr>
        <xdr:cNvPr id="18" name="ID_952FA698FC384FA1A589EE2A6615879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623050" y="5811520"/>
          <a:ext cx="64770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541020</xdr:colOff>
      <xdr:row>5</xdr:row>
      <xdr:rowOff>0</xdr:rowOff>
    </xdr:from>
    <xdr:to>
      <xdr:col>8</xdr:col>
      <xdr:colOff>887095</xdr:colOff>
      <xdr:row>5</xdr:row>
      <xdr:rowOff>371475</xdr:rowOff>
    </xdr:to>
    <xdr:pic>
      <xdr:nvPicPr>
        <xdr:cNvPr id="19" name="ID_553024F78DFB4A389F2DBEADACB0A90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773545" y="2387600"/>
          <a:ext cx="346075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342900</xdr:colOff>
      <xdr:row>5</xdr:row>
      <xdr:rowOff>0</xdr:rowOff>
    </xdr:from>
    <xdr:to>
      <xdr:col>8</xdr:col>
      <xdr:colOff>1024255</xdr:colOff>
      <xdr:row>5</xdr:row>
      <xdr:rowOff>358775</xdr:rowOff>
    </xdr:to>
    <xdr:pic>
      <xdr:nvPicPr>
        <xdr:cNvPr id="20" name="图片 1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575425" y="2387600"/>
          <a:ext cx="681355" cy="358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371475</xdr:colOff>
      <xdr:row>5</xdr:row>
      <xdr:rowOff>0</xdr:rowOff>
    </xdr:from>
    <xdr:to>
      <xdr:col>8</xdr:col>
      <xdr:colOff>711835</xdr:colOff>
      <xdr:row>5</xdr:row>
      <xdr:rowOff>378460</xdr:rowOff>
    </xdr:to>
    <xdr:pic>
      <xdr:nvPicPr>
        <xdr:cNvPr id="21" name="图片 2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604000" y="2387600"/>
          <a:ext cx="340360" cy="378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496570</xdr:colOff>
      <xdr:row>5</xdr:row>
      <xdr:rowOff>0</xdr:rowOff>
    </xdr:from>
    <xdr:to>
      <xdr:col>8</xdr:col>
      <xdr:colOff>657225</xdr:colOff>
      <xdr:row>5</xdr:row>
      <xdr:rowOff>342900</xdr:rowOff>
    </xdr:to>
    <xdr:pic>
      <xdr:nvPicPr>
        <xdr:cNvPr id="22" name="图片 2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flipH="1">
          <a:off x="6729095" y="2387600"/>
          <a:ext cx="16065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409575</xdr:colOff>
      <xdr:row>5</xdr:row>
      <xdr:rowOff>0</xdr:rowOff>
    </xdr:from>
    <xdr:to>
      <xdr:col>8</xdr:col>
      <xdr:colOff>596900</xdr:colOff>
      <xdr:row>5</xdr:row>
      <xdr:rowOff>387985</xdr:rowOff>
    </xdr:to>
    <xdr:pic>
      <xdr:nvPicPr>
        <xdr:cNvPr id="23" name="图片 2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642100" y="2387600"/>
          <a:ext cx="187325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419100</xdr:colOff>
      <xdr:row>5</xdr:row>
      <xdr:rowOff>0</xdr:rowOff>
    </xdr:from>
    <xdr:to>
      <xdr:col>8</xdr:col>
      <xdr:colOff>591185</xdr:colOff>
      <xdr:row>5</xdr:row>
      <xdr:rowOff>352425</xdr:rowOff>
    </xdr:to>
    <xdr:pic>
      <xdr:nvPicPr>
        <xdr:cNvPr id="24" name="图片 2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651625" y="2387600"/>
          <a:ext cx="172085" cy="352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457200</xdr:colOff>
      <xdr:row>5</xdr:row>
      <xdr:rowOff>0</xdr:rowOff>
    </xdr:from>
    <xdr:to>
      <xdr:col>8</xdr:col>
      <xdr:colOff>915035</xdr:colOff>
      <xdr:row>5</xdr:row>
      <xdr:rowOff>246380</xdr:rowOff>
    </xdr:to>
    <xdr:pic>
      <xdr:nvPicPr>
        <xdr:cNvPr id="25" name="图片 2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689725" y="2387600"/>
          <a:ext cx="457835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352425</xdr:colOff>
      <xdr:row>5</xdr:row>
      <xdr:rowOff>0</xdr:rowOff>
    </xdr:from>
    <xdr:to>
      <xdr:col>8</xdr:col>
      <xdr:colOff>762635</xdr:colOff>
      <xdr:row>5</xdr:row>
      <xdr:rowOff>334645</xdr:rowOff>
    </xdr:to>
    <xdr:pic>
      <xdr:nvPicPr>
        <xdr:cNvPr id="26" name="图片 25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584950" y="2387600"/>
          <a:ext cx="410210" cy="334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333375</xdr:colOff>
      <xdr:row>5</xdr:row>
      <xdr:rowOff>0</xdr:rowOff>
    </xdr:from>
    <xdr:to>
      <xdr:col>8</xdr:col>
      <xdr:colOff>876300</xdr:colOff>
      <xdr:row>5</xdr:row>
      <xdr:rowOff>273050</xdr:rowOff>
    </xdr:to>
    <xdr:pic>
      <xdr:nvPicPr>
        <xdr:cNvPr id="27" name="图片 26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565900" y="2387600"/>
          <a:ext cx="542925" cy="273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438150</xdr:colOff>
      <xdr:row>5</xdr:row>
      <xdr:rowOff>0</xdr:rowOff>
    </xdr:from>
    <xdr:to>
      <xdr:col>8</xdr:col>
      <xdr:colOff>919480</xdr:colOff>
      <xdr:row>5</xdr:row>
      <xdr:rowOff>409575</xdr:rowOff>
    </xdr:to>
    <xdr:pic>
      <xdr:nvPicPr>
        <xdr:cNvPr id="28" name="图片 2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6670675" y="2387600"/>
          <a:ext cx="481330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5</xdr:row>
      <xdr:rowOff>0</xdr:rowOff>
    </xdr:from>
    <xdr:to>
      <xdr:col>8</xdr:col>
      <xdr:colOff>643890</xdr:colOff>
      <xdr:row>5</xdr:row>
      <xdr:rowOff>341630</xdr:rowOff>
    </xdr:to>
    <xdr:pic>
      <xdr:nvPicPr>
        <xdr:cNvPr id="29" name="图片 28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6537325" y="2387600"/>
          <a:ext cx="339090" cy="341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409575</xdr:colOff>
      <xdr:row>5</xdr:row>
      <xdr:rowOff>0</xdr:rowOff>
    </xdr:from>
    <xdr:to>
      <xdr:col>8</xdr:col>
      <xdr:colOff>785495</xdr:colOff>
      <xdr:row>5</xdr:row>
      <xdr:rowOff>346075</xdr:rowOff>
    </xdr:to>
    <xdr:pic>
      <xdr:nvPicPr>
        <xdr:cNvPr id="30" name="图片 2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6642100" y="2387600"/>
          <a:ext cx="375920" cy="346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419100</xdr:colOff>
      <xdr:row>5</xdr:row>
      <xdr:rowOff>0</xdr:rowOff>
    </xdr:from>
    <xdr:to>
      <xdr:col>8</xdr:col>
      <xdr:colOff>857250</xdr:colOff>
      <xdr:row>5</xdr:row>
      <xdr:rowOff>351790</xdr:rowOff>
    </xdr:to>
    <xdr:pic>
      <xdr:nvPicPr>
        <xdr:cNvPr id="31" name="图片 3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6651625" y="2387600"/>
          <a:ext cx="438150" cy="35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333375</xdr:colOff>
      <xdr:row>5</xdr:row>
      <xdr:rowOff>0</xdr:rowOff>
    </xdr:from>
    <xdr:to>
      <xdr:col>8</xdr:col>
      <xdr:colOff>832485</xdr:colOff>
      <xdr:row>5</xdr:row>
      <xdr:rowOff>289560</xdr:rowOff>
    </xdr:to>
    <xdr:pic>
      <xdr:nvPicPr>
        <xdr:cNvPr id="32" name="图片 31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6565900" y="2387600"/>
          <a:ext cx="49911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133350</xdr:colOff>
      <xdr:row>5</xdr:row>
      <xdr:rowOff>0</xdr:rowOff>
    </xdr:from>
    <xdr:to>
      <xdr:col>8</xdr:col>
      <xdr:colOff>1102360</xdr:colOff>
      <xdr:row>5</xdr:row>
      <xdr:rowOff>288925</xdr:rowOff>
    </xdr:to>
    <xdr:pic>
      <xdr:nvPicPr>
        <xdr:cNvPr id="33" name="图片 3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6365875" y="2387600"/>
          <a:ext cx="969010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543560</xdr:colOff>
      <xdr:row>5</xdr:row>
      <xdr:rowOff>0</xdr:rowOff>
    </xdr:from>
    <xdr:to>
      <xdr:col>8</xdr:col>
      <xdr:colOff>666750</xdr:colOff>
      <xdr:row>5</xdr:row>
      <xdr:rowOff>365125</xdr:rowOff>
    </xdr:to>
    <xdr:pic>
      <xdr:nvPicPr>
        <xdr:cNvPr id="34" name="图片 33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 flipH="1">
          <a:off x="6776085" y="2387600"/>
          <a:ext cx="123190" cy="365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371475</xdr:colOff>
      <xdr:row>5</xdr:row>
      <xdr:rowOff>0</xdr:rowOff>
    </xdr:from>
    <xdr:to>
      <xdr:col>8</xdr:col>
      <xdr:colOff>504825</xdr:colOff>
      <xdr:row>5</xdr:row>
      <xdr:rowOff>324485</xdr:rowOff>
    </xdr:to>
    <xdr:pic>
      <xdr:nvPicPr>
        <xdr:cNvPr id="35" name="图片 34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6604000" y="2387600"/>
          <a:ext cx="133350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219075</xdr:colOff>
      <xdr:row>5</xdr:row>
      <xdr:rowOff>0</xdr:rowOff>
    </xdr:from>
    <xdr:to>
      <xdr:col>8</xdr:col>
      <xdr:colOff>819785</xdr:colOff>
      <xdr:row>5</xdr:row>
      <xdr:rowOff>342265</xdr:rowOff>
    </xdr:to>
    <xdr:pic>
      <xdr:nvPicPr>
        <xdr:cNvPr id="36" name="图片 35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6451600" y="2387600"/>
          <a:ext cx="600710" cy="34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323850</xdr:colOff>
      <xdr:row>5</xdr:row>
      <xdr:rowOff>0</xdr:rowOff>
    </xdr:from>
    <xdr:to>
      <xdr:col>8</xdr:col>
      <xdr:colOff>924560</xdr:colOff>
      <xdr:row>5</xdr:row>
      <xdr:rowOff>342265</xdr:rowOff>
    </xdr:to>
    <xdr:pic>
      <xdr:nvPicPr>
        <xdr:cNvPr id="37" name="图片 36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6556375" y="2387600"/>
          <a:ext cx="600710" cy="34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361950</xdr:colOff>
      <xdr:row>5</xdr:row>
      <xdr:rowOff>0</xdr:rowOff>
    </xdr:from>
    <xdr:to>
      <xdr:col>8</xdr:col>
      <xdr:colOff>514350</xdr:colOff>
      <xdr:row>5</xdr:row>
      <xdr:rowOff>342900</xdr:rowOff>
    </xdr:to>
    <xdr:pic>
      <xdr:nvPicPr>
        <xdr:cNvPr id="38" name="图片 37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6594475" y="2387600"/>
          <a:ext cx="152400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238125</xdr:colOff>
      <xdr:row>5</xdr:row>
      <xdr:rowOff>0</xdr:rowOff>
    </xdr:from>
    <xdr:to>
      <xdr:col>8</xdr:col>
      <xdr:colOff>885825</xdr:colOff>
      <xdr:row>5</xdr:row>
      <xdr:rowOff>300355</xdr:rowOff>
    </xdr:to>
    <xdr:pic>
      <xdr:nvPicPr>
        <xdr:cNvPr id="39" name="图片 38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6470650" y="2387600"/>
          <a:ext cx="647700" cy="300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5</xdr:row>
      <xdr:rowOff>0</xdr:rowOff>
    </xdr:from>
    <xdr:to>
      <xdr:col>8</xdr:col>
      <xdr:colOff>843915</xdr:colOff>
      <xdr:row>5</xdr:row>
      <xdr:rowOff>314325</xdr:rowOff>
    </xdr:to>
    <xdr:pic>
      <xdr:nvPicPr>
        <xdr:cNvPr id="40" name="图片 39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6784975" y="2387600"/>
          <a:ext cx="29146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409575</xdr:colOff>
      <xdr:row>5</xdr:row>
      <xdr:rowOff>0</xdr:rowOff>
    </xdr:from>
    <xdr:to>
      <xdr:col>8</xdr:col>
      <xdr:colOff>757555</xdr:colOff>
      <xdr:row>5</xdr:row>
      <xdr:rowOff>302260</xdr:rowOff>
    </xdr:to>
    <xdr:pic>
      <xdr:nvPicPr>
        <xdr:cNvPr id="41" name="图片 40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6642100" y="2387600"/>
          <a:ext cx="347980" cy="302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409575</xdr:colOff>
      <xdr:row>5</xdr:row>
      <xdr:rowOff>0</xdr:rowOff>
    </xdr:from>
    <xdr:to>
      <xdr:col>8</xdr:col>
      <xdr:colOff>610235</xdr:colOff>
      <xdr:row>5</xdr:row>
      <xdr:rowOff>274320</xdr:rowOff>
    </xdr:to>
    <xdr:pic>
      <xdr:nvPicPr>
        <xdr:cNvPr id="42" name="图片 41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6642100" y="2387600"/>
          <a:ext cx="200660" cy="274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361950</xdr:colOff>
      <xdr:row>5</xdr:row>
      <xdr:rowOff>0</xdr:rowOff>
    </xdr:from>
    <xdr:to>
      <xdr:col>8</xdr:col>
      <xdr:colOff>680085</xdr:colOff>
      <xdr:row>5</xdr:row>
      <xdr:rowOff>270510</xdr:rowOff>
    </xdr:to>
    <xdr:pic>
      <xdr:nvPicPr>
        <xdr:cNvPr id="43" name="图片 42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6594475" y="2387600"/>
          <a:ext cx="318135" cy="270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219075</xdr:colOff>
      <xdr:row>9</xdr:row>
      <xdr:rowOff>142875</xdr:rowOff>
    </xdr:from>
    <xdr:to>
      <xdr:col>8</xdr:col>
      <xdr:colOff>923925</xdr:colOff>
      <xdr:row>9</xdr:row>
      <xdr:rowOff>893445</xdr:rowOff>
    </xdr:to>
    <xdr:pic>
      <xdr:nvPicPr>
        <xdr:cNvPr id="44" name="图片 43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6451600" y="6797675"/>
          <a:ext cx="70485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295275</xdr:colOff>
      <xdr:row>5</xdr:row>
      <xdr:rowOff>0</xdr:rowOff>
    </xdr:from>
    <xdr:to>
      <xdr:col>8</xdr:col>
      <xdr:colOff>688340</xdr:colOff>
      <xdr:row>5</xdr:row>
      <xdr:rowOff>390525</xdr:rowOff>
    </xdr:to>
    <xdr:pic>
      <xdr:nvPicPr>
        <xdr:cNvPr id="45" name="图片 44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6527800" y="2387600"/>
          <a:ext cx="393065" cy="390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6"/>
  <sheetViews>
    <sheetView tabSelected="1" workbookViewId="0">
      <selection activeCell="L162" sqref="L162"/>
    </sheetView>
  </sheetViews>
  <sheetFormatPr defaultColWidth="9" defaultRowHeight="25" customHeight="1"/>
  <cols>
    <col min="1" max="1" width="7.62962962962963" customWidth="1"/>
    <col min="2" max="2" width="16.8981481481481" customWidth="1"/>
    <col min="3" max="3" width="16.9074074074074" style="8" customWidth="1"/>
    <col min="4" max="5" width="8.09259259259259" customWidth="1"/>
    <col min="6" max="6" width="13.8888888888889" customWidth="1"/>
    <col min="7" max="7" width="8.09259259259259" customWidth="1"/>
    <col min="8" max="8" width="12.6296296296296" customWidth="1"/>
    <col min="9" max="9" width="18.6296296296296" style="8" customWidth="1"/>
    <col min="10" max="10" width="8.67592592592593" customWidth="1"/>
  </cols>
  <sheetData>
    <row r="1" customHeight="1" spans="1:1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17"/>
    </row>
    <row r="2" customHeight="1" spans="1:11">
      <c r="A2" s="10" t="s">
        <v>1</v>
      </c>
      <c r="B2" s="10"/>
      <c r="C2" s="11"/>
      <c r="D2" s="10" t="s">
        <v>1</v>
      </c>
      <c r="E2" s="10"/>
      <c r="F2" s="10"/>
      <c r="G2" s="10"/>
      <c r="H2" s="10"/>
      <c r="I2" s="10"/>
      <c r="J2" s="10"/>
      <c r="K2" s="17"/>
    </row>
    <row r="3" s="7" customFormat="1" customHeight="1" spans="1:11">
      <c r="A3" s="10" t="s">
        <v>2</v>
      </c>
      <c r="B3" s="10"/>
      <c r="C3" s="11"/>
      <c r="D3" s="10" t="s">
        <v>2</v>
      </c>
      <c r="E3" s="10"/>
      <c r="F3" s="10"/>
      <c r="G3" s="10"/>
      <c r="H3" s="10"/>
      <c r="I3" s="10"/>
      <c r="J3" s="10"/>
      <c r="K3" s="18"/>
    </row>
    <row r="4" s="7" customFormat="1" customHeight="1" spans="1:11">
      <c r="A4" s="12" t="s">
        <v>3</v>
      </c>
      <c r="B4" s="12"/>
      <c r="C4" s="13"/>
      <c r="D4" s="10" t="s">
        <v>4</v>
      </c>
      <c r="E4" s="10"/>
      <c r="F4" s="10"/>
      <c r="G4" s="10"/>
      <c r="H4" s="10"/>
      <c r="I4" s="10"/>
      <c r="J4" s="10"/>
      <c r="K4" s="18"/>
    </row>
    <row r="5" s="7" customFormat="1" customHeight="1" spans="1:11">
      <c r="A5" s="10" t="s">
        <v>5</v>
      </c>
      <c r="B5" s="10"/>
      <c r="C5" s="11"/>
      <c r="D5" s="10" t="s">
        <v>5</v>
      </c>
      <c r="E5" s="10"/>
      <c r="F5" s="10"/>
      <c r="G5" s="10"/>
      <c r="H5" s="10"/>
      <c r="I5" s="10"/>
      <c r="J5" s="10"/>
      <c r="K5" s="18"/>
    </row>
    <row r="6" s="55" customFormat="1" customHeight="1" spans="1:11">
      <c r="A6" s="59" t="s">
        <v>6</v>
      </c>
      <c r="B6" s="59" t="s">
        <v>7</v>
      </c>
      <c r="C6" s="59" t="s">
        <v>8</v>
      </c>
      <c r="D6" s="59" t="s">
        <v>9</v>
      </c>
      <c r="E6" s="59" t="s">
        <v>10</v>
      </c>
      <c r="F6" s="59" t="s">
        <v>11</v>
      </c>
      <c r="G6" s="60" t="s">
        <v>12</v>
      </c>
      <c r="H6" s="59" t="s">
        <v>13</v>
      </c>
      <c r="I6" s="59" t="s">
        <v>14</v>
      </c>
      <c r="J6" s="59" t="s">
        <v>15</v>
      </c>
      <c r="K6" s="107"/>
    </row>
    <row r="7" s="56" customFormat="1" customHeight="1" spans="1:11">
      <c r="A7" s="61" t="s">
        <v>16</v>
      </c>
      <c r="B7" s="61"/>
      <c r="C7" s="61"/>
      <c r="D7" s="62"/>
      <c r="E7" s="62"/>
      <c r="F7" s="62"/>
      <c r="G7" s="62"/>
      <c r="H7" s="62"/>
      <c r="I7" s="108"/>
      <c r="J7" s="109"/>
      <c r="K7" s="110"/>
    </row>
    <row r="8" s="57" customFormat="1" customHeight="1" spans="1:11">
      <c r="A8" s="63">
        <v>1</v>
      </c>
      <c r="B8" s="63" t="s">
        <v>17</v>
      </c>
      <c r="C8" s="64" t="s">
        <v>18</v>
      </c>
      <c r="D8" s="65" t="s">
        <v>19</v>
      </c>
      <c r="E8" s="63">
        <v>3</v>
      </c>
      <c r="F8" s="14">
        <v>550</v>
      </c>
      <c r="G8" s="14">
        <f>F8*E8</f>
        <v>1650</v>
      </c>
      <c r="H8" s="63" t="s">
        <v>20</v>
      </c>
      <c r="I8" s="63"/>
      <c r="J8" s="63" t="s">
        <v>16</v>
      </c>
      <c r="K8" s="111"/>
    </row>
    <row r="9" customFormat="1" customHeight="1" spans="1:13">
      <c r="A9" s="66"/>
      <c r="B9" s="66"/>
      <c r="C9" s="67"/>
      <c r="D9" s="68"/>
      <c r="E9" s="66"/>
      <c r="F9" s="14">
        <v>850</v>
      </c>
      <c r="G9" s="14">
        <f>F9*E8</f>
        <v>2550</v>
      </c>
      <c r="H9" s="66"/>
      <c r="I9" s="66"/>
      <c r="J9" s="66"/>
      <c r="K9" s="111"/>
      <c r="L9" s="57"/>
      <c r="M9" s="57"/>
    </row>
    <row r="10" customFormat="1" customHeight="1" spans="1:13">
      <c r="A10" s="66"/>
      <c r="B10" s="66"/>
      <c r="C10" s="67"/>
      <c r="D10" s="68"/>
      <c r="E10" s="66"/>
      <c r="F10" s="14">
        <v>580</v>
      </c>
      <c r="G10" s="14">
        <f>F10*E8</f>
        <v>1740</v>
      </c>
      <c r="H10" s="66"/>
      <c r="I10" s="66"/>
      <c r="J10" s="66"/>
      <c r="K10" s="111"/>
      <c r="L10" s="57"/>
      <c r="M10" s="57"/>
    </row>
    <row r="11" customFormat="1" customHeight="1" spans="1:13">
      <c r="A11" s="69"/>
      <c r="B11" s="69"/>
      <c r="C11" s="70"/>
      <c r="D11" s="71"/>
      <c r="E11" s="69"/>
      <c r="F11" s="14"/>
      <c r="G11" s="14"/>
      <c r="H11" s="69"/>
      <c r="I11" s="69"/>
      <c r="J11" s="69"/>
      <c r="K11" s="111"/>
      <c r="L11" s="57"/>
      <c r="M11" s="57"/>
    </row>
    <row r="12" customHeight="1" spans="1:13">
      <c r="A12" s="63">
        <v>2</v>
      </c>
      <c r="B12" s="63" t="s">
        <v>21</v>
      </c>
      <c r="C12" s="64" t="s">
        <v>22</v>
      </c>
      <c r="D12" s="65" t="s">
        <v>19</v>
      </c>
      <c r="E12" s="63">
        <v>2</v>
      </c>
      <c r="F12" s="14">
        <v>385</v>
      </c>
      <c r="G12" s="14">
        <f>F12*E12</f>
        <v>770</v>
      </c>
      <c r="H12" s="63" t="s">
        <v>20</v>
      </c>
      <c r="I12" s="63"/>
      <c r="J12" s="63"/>
      <c r="K12" s="111"/>
      <c r="L12" s="57"/>
      <c r="M12" s="57"/>
    </row>
    <row r="13" customHeight="1" spans="1:14">
      <c r="A13" s="66"/>
      <c r="B13" s="66"/>
      <c r="C13" s="67"/>
      <c r="D13" s="68"/>
      <c r="E13" s="66"/>
      <c r="F13" s="14">
        <v>650</v>
      </c>
      <c r="G13" s="14">
        <f>F13*2</f>
        <v>1300</v>
      </c>
      <c r="H13" s="66"/>
      <c r="I13" s="66"/>
      <c r="J13" s="66"/>
      <c r="K13" s="111"/>
      <c r="L13" s="57"/>
      <c r="M13" s="57"/>
      <c r="N13" s="112"/>
    </row>
    <row r="14" customHeight="1" spans="1:14">
      <c r="A14" s="66"/>
      <c r="B14" s="66"/>
      <c r="C14" s="67"/>
      <c r="D14" s="68"/>
      <c r="E14" s="66"/>
      <c r="F14" s="14">
        <v>550</v>
      </c>
      <c r="G14" s="14">
        <f>F14*2</f>
        <v>1100</v>
      </c>
      <c r="H14" s="66"/>
      <c r="I14" s="66"/>
      <c r="J14" s="66"/>
      <c r="K14" s="111"/>
      <c r="L14" s="57"/>
      <c r="M14" s="57"/>
      <c r="N14" s="112"/>
    </row>
    <row r="15" customHeight="1" spans="1:14">
      <c r="A15" s="69"/>
      <c r="B15" s="69"/>
      <c r="C15" s="70"/>
      <c r="D15" s="71"/>
      <c r="E15" s="69"/>
      <c r="F15" s="14"/>
      <c r="G15" s="14"/>
      <c r="H15" s="69"/>
      <c r="I15" s="69"/>
      <c r="J15" s="69"/>
      <c r="K15" s="111"/>
      <c r="L15" s="57"/>
      <c r="M15" s="57"/>
      <c r="N15" s="112"/>
    </row>
    <row r="16" customHeight="1" spans="1:14">
      <c r="A16" s="63">
        <v>3</v>
      </c>
      <c r="B16" s="63" t="s">
        <v>23</v>
      </c>
      <c r="C16" s="64" t="s">
        <v>24</v>
      </c>
      <c r="D16" s="65" t="s">
        <v>19</v>
      </c>
      <c r="E16" s="63">
        <v>1</v>
      </c>
      <c r="F16" s="14">
        <v>4580</v>
      </c>
      <c r="G16" s="14">
        <v>4580</v>
      </c>
      <c r="H16" s="63" t="s">
        <v>25</v>
      </c>
      <c r="I16" s="63"/>
      <c r="J16" s="63" t="s">
        <v>16</v>
      </c>
      <c r="K16" s="111"/>
      <c r="L16" s="57"/>
      <c r="M16" s="57"/>
      <c r="N16" s="57"/>
    </row>
    <row r="17" customHeight="1" spans="1:14">
      <c r="A17" s="66"/>
      <c r="B17" s="66"/>
      <c r="C17" s="67"/>
      <c r="D17" s="68"/>
      <c r="E17" s="66"/>
      <c r="F17" s="14">
        <v>2650</v>
      </c>
      <c r="G17" s="14">
        <v>2650</v>
      </c>
      <c r="H17" s="66"/>
      <c r="I17" s="66"/>
      <c r="J17" s="66"/>
      <c r="K17" s="111"/>
      <c r="L17" s="57"/>
      <c r="M17" s="57"/>
      <c r="N17" s="57"/>
    </row>
    <row r="18" customHeight="1" spans="1:14">
      <c r="A18" s="66"/>
      <c r="B18" s="66"/>
      <c r="C18" s="67"/>
      <c r="D18" s="68"/>
      <c r="E18" s="66"/>
      <c r="F18" s="14">
        <v>1680</v>
      </c>
      <c r="G18" s="14">
        <v>1680</v>
      </c>
      <c r="H18" s="66"/>
      <c r="I18" s="66"/>
      <c r="J18" s="66"/>
      <c r="K18" s="111"/>
      <c r="L18" s="57"/>
      <c r="M18" s="57"/>
      <c r="N18" s="57"/>
    </row>
    <row r="19" customHeight="1" spans="1:14">
      <c r="A19" s="69"/>
      <c r="B19" s="69"/>
      <c r="C19" s="70"/>
      <c r="D19" s="71"/>
      <c r="E19" s="69"/>
      <c r="F19" s="14"/>
      <c r="G19" s="14"/>
      <c r="H19" s="69"/>
      <c r="I19" s="69"/>
      <c r="J19" s="69"/>
      <c r="K19" s="111"/>
      <c r="L19" s="57"/>
      <c r="M19" s="57"/>
      <c r="N19" s="57"/>
    </row>
    <row r="20" customHeight="1" spans="1:15">
      <c r="A20" s="63">
        <v>4</v>
      </c>
      <c r="B20" s="63" t="s">
        <v>26</v>
      </c>
      <c r="C20" s="64" t="s">
        <v>27</v>
      </c>
      <c r="D20" s="65" t="s">
        <v>19</v>
      </c>
      <c r="E20" s="63">
        <v>1</v>
      </c>
      <c r="F20" s="14">
        <v>1850</v>
      </c>
      <c r="G20" s="14">
        <v>1850</v>
      </c>
      <c r="H20" s="63" t="s">
        <v>28</v>
      </c>
      <c r="I20" s="63"/>
      <c r="J20" s="63" t="s">
        <v>16</v>
      </c>
      <c r="K20" s="111"/>
      <c r="L20" s="57"/>
      <c r="M20" s="57"/>
      <c r="N20" s="57"/>
      <c r="O20" s="57"/>
    </row>
    <row r="21" customHeight="1" spans="1:15">
      <c r="A21" s="66"/>
      <c r="B21" s="66"/>
      <c r="C21" s="67"/>
      <c r="D21" s="68"/>
      <c r="E21" s="66"/>
      <c r="F21" s="14">
        <v>1400</v>
      </c>
      <c r="G21" s="14">
        <v>1400</v>
      </c>
      <c r="H21" s="66"/>
      <c r="I21" s="66"/>
      <c r="J21" s="66"/>
      <c r="K21" s="111"/>
      <c r="L21" s="57"/>
      <c r="M21" s="57"/>
      <c r="N21" s="57"/>
      <c r="O21" s="57"/>
    </row>
    <row r="22" customHeight="1" spans="1:15">
      <c r="A22" s="66"/>
      <c r="B22" s="66"/>
      <c r="C22" s="67"/>
      <c r="D22" s="68"/>
      <c r="E22" s="66"/>
      <c r="F22" s="14">
        <v>1500</v>
      </c>
      <c r="G22" s="14">
        <v>1500</v>
      </c>
      <c r="H22" s="66"/>
      <c r="I22" s="66"/>
      <c r="J22" s="66"/>
      <c r="K22" s="111"/>
      <c r="L22" s="57"/>
      <c r="M22" s="57"/>
      <c r="N22" s="57"/>
      <c r="O22" s="57"/>
    </row>
    <row r="23" customHeight="1" spans="1:15">
      <c r="A23" s="69"/>
      <c r="B23" s="69"/>
      <c r="C23" s="70"/>
      <c r="D23" s="71"/>
      <c r="E23" s="69"/>
      <c r="F23" s="14"/>
      <c r="G23" s="14"/>
      <c r="H23" s="69"/>
      <c r="I23" s="69"/>
      <c r="J23" s="69"/>
      <c r="K23" s="111"/>
      <c r="L23" s="57"/>
      <c r="M23" s="57"/>
      <c r="N23" s="57"/>
      <c r="O23" s="57"/>
    </row>
    <row r="24" customHeight="1" spans="1:16">
      <c r="A24" s="63">
        <v>5</v>
      </c>
      <c r="B24" s="63" t="s">
        <v>29</v>
      </c>
      <c r="C24" s="64" t="s">
        <v>30</v>
      </c>
      <c r="D24" s="65" t="s">
        <v>19</v>
      </c>
      <c r="E24" s="63">
        <v>1</v>
      </c>
      <c r="F24" s="14">
        <v>2680</v>
      </c>
      <c r="G24" s="14">
        <v>2680</v>
      </c>
      <c r="H24" s="63" t="s">
        <v>31</v>
      </c>
      <c r="I24" s="63"/>
      <c r="J24" s="63" t="s">
        <v>16</v>
      </c>
      <c r="K24" s="111"/>
      <c r="L24" s="57"/>
      <c r="M24" s="57"/>
      <c r="N24" s="57"/>
      <c r="O24" s="57"/>
      <c r="P24" s="57"/>
    </row>
    <row r="25" customHeight="1" spans="1:16">
      <c r="A25" s="66"/>
      <c r="B25" s="66"/>
      <c r="C25" s="67"/>
      <c r="D25" s="68"/>
      <c r="E25" s="66"/>
      <c r="F25" s="14">
        <v>1900</v>
      </c>
      <c r="G25" s="14">
        <v>1900</v>
      </c>
      <c r="H25" s="66"/>
      <c r="I25" s="66"/>
      <c r="J25" s="66"/>
      <c r="K25" s="111"/>
      <c r="L25" s="57"/>
      <c r="M25" s="57"/>
      <c r="N25" s="57"/>
      <c r="O25" s="57"/>
      <c r="P25" s="57"/>
    </row>
    <row r="26" customHeight="1" spans="1:16">
      <c r="A26" s="66"/>
      <c r="B26" s="66"/>
      <c r="C26" s="67"/>
      <c r="D26" s="68"/>
      <c r="E26" s="66"/>
      <c r="F26" s="14">
        <v>2200</v>
      </c>
      <c r="G26" s="14">
        <v>2200</v>
      </c>
      <c r="H26" s="66"/>
      <c r="I26" s="66"/>
      <c r="J26" s="66"/>
      <c r="K26" s="111"/>
      <c r="L26" s="57"/>
      <c r="M26" s="57"/>
      <c r="N26" s="57"/>
      <c r="O26" s="57"/>
      <c r="P26" s="57"/>
    </row>
    <row r="27" customHeight="1" spans="1:16">
      <c r="A27" s="69"/>
      <c r="B27" s="69"/>
      <c r="C27" s="70"/>
      <c r="D27" s="71"/>
      <c r="E27" s="69"/>
      <c r="F27" s="14"/>
      <c r="G27" s="14"/>
      <c r="H27" s="69"/>
      <c r="I27" s="69"/>
      <c r="J27" s="69"/>
      <c r="K27" s="111"/>
      <c r="L27" s="57"/>
      <c r="M27" s="57"/>
      <c r="N27" s="57"/>
      <c r="O27" s="57"/>
      <c r="P27" s="57"/>
    </row>
    <row r="28" customHeight="1" spans="1:17">
      <c r="A28" s="63">
        <v>6</v>
      </c>
      <c r="B28" s="63" t="s">
        <v>32</v>
      </c>
      <c r="C28" s="64" t="s">
        <v>33</v>
      </c>
      <c r="D28" s="65" t="s">
        <v>19</v>
      </c>
      <c r="E28" s="63">
        <v>1</v>
      </c>
      <c r="F28" s="14">
        <v>5500</v>
      </c>
      <c r="G28" s="14">
        <v>5500</v>
      </c>
      <c r="H28" s="63" t="s">
        <v>34</v>
      </c>
      <c r="I28" s="63"/>
      <c r="J28" s="63" t="s">
        <v>16</v>
      </c>
      <c r="K28" s="111"/>
      <c r="L28" s="57"/>
      <c r="M28" s="57"/>
      <c r="N28" s="57"/>
      <c r="O28" s="57"/>
      <c r="P28" s="57"/>
      <c r="Q28" s="57"/>
    </row>
    <row r="29" customHeight="1" spans="1:17">
      <c r="A29" s="66"/>
      <c r="B29" s="66"/>
      <c r="C29" s="67"/>
      <c r="D29" s="68"/>
      <c r="E29" s="66"/>
      <c r="F29" s="14">
        <v>4300</v>
      </c>
      <c r="G29" s="14">
        <v>4300</v>
      </c>
      <c r="H29" s="66"/>
      <c r="I29" s="66"/>
      <c r="J29" s="66"/>
      <c r="K29" s="111"/>
      <c r="L29" s="57"/>
      <c r="M29" s="57"/>
      <c r="N29" s="57"/>
      <c r="O29" s="57"/>
      <c r="P29" s="57"/>
      <c r="Q29" s="57"/>
    </row>
    <row r="30" customHeight="1" spans="1:17">
      <c r="A30" s="66"/>
      <c r="B30" s="66"/>
      <c r="C30" s="67"/>
      <c r="D30" s="68"/>
      <c r="E30" s="66"/>
      <c r="F30" s="14">
        <v>3800</v>
      </c>
      <c r="G30" s="14">
        <v>3800</v>
      </c>
      <c r="H30" s="66"/>
      <c r="I30" s="66"/>
      <c r="J30" s="66"/>
      <c r="K30" s="111"/>
      <c r="L30" s="57"/>
      <c r="M30" s="57"/>
      <c r="N30" s="57"/>
      <c r="O30" s="57"/>
      <c r="P30" s="57"/>
      <c r="Q30" s="57"/>
    </row>
    <row r="31" customHeight="1" spans="1:17">
      <c r="A31" s="69"/>
      <c r="B31" s="69"/>
      <c r="C31" s="70"/>
      <c r="D31" s="71"/>
      <c r="E31" s="69"/>
      <c r="F31" s="14"/>
      <c r="G31" s="14"/>
      <c r="H31" s="69"/>
      <c r="I31" s="69"/>
      <c r="J31" s="69"/>
      <c r="K31" s="111"/>
      <c r="L31" s="57"/>
      <c r="M31" s="57"/>
      <c r="N31" s="57"/>
      <c r="O31" s="57"/>
      <c r="P31" s="57"/>
      <c r="Q31" s="57"/>
    </row>
    <row r="32" customHeight="1" spans="1:18">
      <c r="A32" s="63">
        <v>7</v>
      </c>
      <c r="B32" s="63" t="s">
        <v>35</v>
      </c>
      <c r="C32" s="64" t="s">
        <v>36</v>
      </c>
      <c r="D32" s="65" t="s">
        <v>19</v>
      </c>
      <c r="E32" s="63">
        <v>1</v>
      </c>
      <c r="F32" s="14">
        <v>1650</v>
      </c>
      <c r="G32" s="14">
        <v>1650</v>
      </c>
      <c r="H32" s="63" t="s">
        <v>37</v>
      </c>
      <c r="I32" s="63"/>
      <c r="J32" s="63" t="s">
        <v>16</v>
      </c>
      <c r="K32" s="111"/>
      <c r="L32" s="57"/>
      <c r="M32" s="57"/>
      <c r="N32" s="57"/>
      <c r="O32" s="57"/>
      <c r="P32" s="57"/>
      <c r="Q32" s="57"/>
      <c r="R32" s="57"/>
    </row>
    <row r="33" customHeight="1" spans="1:18">
      <c r="A33" s="66"/>
      <c r="B33" s="66"/>
      <c r="C33" s="67"/>
      <c r="D33" s="68"/>
      <c r="E33" s="66"/>
      <c r="F33" s="14">
        <v>950</v>
      </c>
      <c r="G33" s="14">
        <v>950</v>
      </c>
      <c r="H33" s="66"/>
      <c r="I33" s="66"/>
      <c r="J33" s="66"/>
      <c r="K33" s="111"/>
      <c r="L33" s="57"/>
      <c r="M33" s="57"/>
      <c r="N33" s="57"/>
      <c r="O33" s="57"/>
      <c r="P33" s="57"/>
      <c r="Q33" s="57"/>
      <c r="R33" s="57"/>
    </row>
    <row r="34" customHeight="1" spans="1:18">
      <c r="A34" s="66"/>
      <c r="B34" s="66"/>
      <c r="C34" s="67"/>
      <c r="D34" s="68"/>
      <c r="E34" s="66"/>
      <c r="F34" s="14">
        <v>1500</v>
      </c>
      <c r="G34" s="14">
        <v>1500</v>
      </c>
      <c r="H34" s="66"/>
      <c r="I34" s="66"/>
      <c r="J34" s="66"/>
      <c r="K34" s="111"/>
      <c r="L34" s="57"/>
      <c r="M34" s="57"/>
      <c r="N34" s="57"/>
      <c r="O34" s="57"/>
      <c r="P34" s="57"/>
      <c r="Q34" s="57"/>
      <c r="R34" s="57"/>
    </row>
    <row r="35" customHeight="1" spans="1:18">
      <c r="A35" s="69"/>
      <c r="B35" s="69"/>
      <c r="C35" s="70"/>
      <c r="D35" s="71"/>
      <c r="E35" s="69"/>
      <c r="F35" s="14"/>
      <c r="G35" s="14"/>
      <c r="H35" s="69"/>
      <c r="I35" s="69"/>
      <c r="J35" s="69"/>
      <c r="K35" s="111"/>
      <c r="L35" s="57"/>
      <c r="M35" s="57"/>
      <c r="N35" s="57"/>
      <c r="O35" s="57"/>
      <c r="P35" s="57"/>
      <c r="Q35" s="57"/>
      <c r="R35" s="57"/>
    </row>
    <row r="36" customHeight="1" spans="1:19">
      <c r="A36" s="63">
        <v>8</v>
      </c>
      <c r="B36" s="63" t="s">
        <v>38</v>
      </c>
      <c r="C36" s="64" t="s">
        <v>39</v>
      </c>
      <c r="D36" s="65" t="s">
        <v>19</v>
      </c>
      <c r="E36" s="63">
        <v>1</v>
      </c>
      <c r="F36" s="14">
        <v>880</v>
      </c>
      <c r="G36" s="14">
        <v>880</v>
      </c>
      <c r="H36" s="63" t="s">
        <v>40</v>
      </c>
      <c r="I36" s="63"/>
      <c r="J36" s="63" t="s">
        <v>16</v>
      </c>
      <c r="K36" s="111"/>
      <c r="L36" s="57"/>
      <c r="M36" s="57"/>
      <c r="N36" s="57"/>
      <c r="O36" s="57"/>
      <c r="P36" s="57"/>
      <c r="Q36" s="57"/>
      <c r="R36" s="57"/>
      <c r="S36" s="57"/>
    </row>
    <row r="37" customHeight="1" spans="1:19">
      <c r="A37" s="66"/>
      <c r="B37" s="66"/>
      <c r="C37" s="67"/>
      <c r="D37" s="68"/>
      <c r="E37" s="66"/>
      <c r="F37" s="14">
        <v>750</v>
      </c>
      <c r="G37" s="14">
        <v>750</v>
      </c>
      <c r="H37" s="66"/>
      <c r="I37" s="66"/>
      <c r="J37" s="66"/>
      <c r="K37" s="111"/>
      <c r="L37" s="57"/>
      <c r="M37" s="57"/>
      <c r="N37" s="57"/>
      <c r="O37" s="57"/>
      <c r="P37" s="57"/>
      <c r="Q37" s="57"/>
      <c r="R37" s="57"/>
      <c r="S37" s="57"/>
    </row>
    <row r="38" customHeight="1" spans="1:19">
      <c r="A38" s="66"/>
      <c r="B38" s="66"/>
      <c r="C38" s="67"/>
      <c r="D38" s="68"/>
      <c r="E38" s="66"/>
      <c r="F38" s="14">
        <v>680</v>
      </c>
      <c r="G38" s="14">
        <v>680</v>
      </c>
      <c r="H38" s="66"/>
      <c r="I38" s="66"/>
      <c r="J38" s="66"/>
      <c r="K38" s="111"/>
      <c r="L38" s="57"/>
      <c r="M38" s="57"/>
      <c r="N38" s="57"/>
      <c r="O38" s="57"/>
      <c r="P38" s="57"/>
      <c r="Q38" s="57"/>
      <c r="R38" s="57"/>
      <c r="S38" s="57"/>
    </row>
    <row r="39" customHeight="1" spans="1:19">
      <c r="A39" s="69"/>
      <c r="B39" s="69"/>
      <c r="C39" s="70"/>
      <c r="D39" s="71"/>
      <c r="E39" s="69"/>
      <c r="F39" s="14"/>
      <c r="G39" s="14"/>
      <c r="H39" s="69"/>
      <c r="I39" s="69"/>
      <c r="J39" s="69"/>
      <c r="K39" s="111"/>
      <c r="L39" s="57"/>
      <c r="M39" s="57"/>
      <c r="N39" s="57"/>
      <c r="O39" s="57"/>
      <c r="P39" s="57"/>
      <c r="Q39" s="57"/>
      <c r="R39" s="57"/>
      <c r="S39" s="57"/>
    </row>
    <row r="40" customHeight="1" spans="1:20">
      <c r="A40" s="63">
        <v>9</v>
      </c>
      <c r="B40" s="63" t="s">
        <v>41</v>
      </c>
      <c r="C40" s="64" t="s">
        <v>42</v>
      </c>
      <c r="D40" s="65" t="s">
        <v>19</v>
      </c>
      <c r="E40" s="63">
        <v>2</v>
      </c>
      <c r="F40" s="14">
        <v>980</v>
      </c>
      <c r="G40" s="14">
        <f>F40*2</f>
        <v>1960</v>
      </c>
      <c r="H40" s="72" t="s">
        <v>40</v>
      </c>
      <c r="I40" s="113"/>
      <c r="J40" s="114"/>
      <c r="K40" s="111"/>
      <c r="L40" s="57"/>
      <c r="M40" s="57"/>
      <c r="N40" s="57"/>
      <c r="O40" s="57"/>
      <c r="P40" s="57"/>
      <c r="Q40" s="57"/>
      <c r="R40" s="57"/>
      <c r="S40" s="57"/>
      <c r="T40" s="57"/>
    </row>
    <row r="41" customHeight="1" spans="1:21">
      <c r="A41" s="66"/>
      <c r="B41" s="66"/>
      <c r="C41" s="67"/>
      <c r="D41" s="68"/>
      <c r="E41" s="66"/>
      <c r="F41" s="14">
        <v>950</v>
      </c>
      <c r="G41" s="14">
        <f>F41*2</f>
        <v>1900</v>
      </c>
      <c r="H41" s="73"/>
      <c r="I41" s="115"/>
      <c r="J41" s="116"/>
      <c r="K41" s="111"/>
      <c r="L41" s="57"/>
      <c r="M41" s="57"/>
      <c r="N41" s="57"/>
      <c r="O41" s="57"/>
      <c r="P41" s="57"/>
      <c r="Q41" s="57"/>
      <c r="R41" s="57"/>
      <c r="S41" s="57"/>
      <c r="T41" s="57"/>
      <c r="U41" s="112"/>
    </row>
    <row r="42" customHeight="1" spans="1:21">
      <c r="A42" s="66"/>
      <c r="B42" s="66"/>
      <c r="C42" s="67"/>
      <c r="D42" s="68"/>
      <c r="E42" s="66"/>
      <c r="F42" s="14">
        <v>820</v>
      </c>
      <c r="G42" s="14">
        <f>F42*2</f>
        <v>1640</v>
      </c>
      <c r="H42" s="73"/>
      <c r="I42" s="115"/>
      <c r="J42" s="116"/>
      <c r="K42" s="111"/>
      <c r="L42" s="57"/>
      <c r="M42" s="57"/>
      <c r="N42" s="57"/>
      <c r="O42" s="57"/>
      <c r="P42" s="57"/>
      <c r="Q42" s="57"/>
      <c r="R42" s="57"/>
      <c r="S42" s="57"/>
      <c r="T42" s="57"/>
      <c r="U42" s="112"/>
    </row>
    <row r="43" customHeight="1" spans="1:21">
      <c r="A43" s="69"/>
      <c r="B43" s="69"/>
      <c r="C43" s="70"/>
      <c r="D43" s="71"/>
      <c r="E43" s="69"/>
      <c r="F43" s="14"/>
      <c r="G43" s="14"/>
      <c r="H43" s="74"/>
      <c r="I43" s="117"/>
      <c r="J43" s="118"/>
      <c r="K43" s="111"/>
      <c r="L43" s="57"/>
      <c r="M43" s="57"/>
      <c r="N43" s="57"/>
      <c r="O43" s="57"/>
      <c r="P43" s="57"/>
      <c r="Q43" s="57"/>
      <c r="R43" s="57"/>
      <c r="S43" s="57"/>
      <c r="T43" s="57"/>
      <c r="U43" s="112"/>
    </row>
    <row r="44" customHeight="1" spans="1:21">
      <c r="A44" s="63">
        <v>10</v>
      </c>
      <c r="B44" s="63" t="s">
        <v>43</v>
      </c>
      <c r="C44" s="64" t="s">
        <v>44</v>
      </c>
      <c r="D44" s="65" t="s">
        <v>19</v>
      </c>
      <c r="E44" s="63">
        <v>1</v>
      </c>
      <c r="F44" s="14">
        <v>3850</v>
      </c>
      <c r="G44" s="14">
        <v>3850</v>
      </c>
      <c r="H44" s="63" t="s">
        <v>45</v>
      </c>
      <c r="I44" s="63"/>
      <c r="J44" s="63" t="s">
        <v>16</v>
      </c>
      <c r="K44" s="111"/>
      <c r="L44" s="57"/>
      <c r="M44" s="57"/>
      <c r="N44" s="57"/>
      <c r="O44" s="57"/>
      <c r="P44" s="57"/>
      <c r="Q44" s="57"/>
      <c r="R44" s="57"/>
      <c r="S44" s="57"/>
      <c r="T44" s="57"/>
      <c r="U44" s="57"/>
    </row>
    <row r="45" customHeight="1" spans="1:21">
      <c r="A45" s="66"/>
      <c r="B45" s="66"/>
      <c r="C45" s="67"/>
      <c r="D45" s="68"/>
      <c r="E45" s="66"/>
      <c r="F45" s="14">
        <v>2900</v>
      </c>
      <c r="G45" s="14">
        <v>2900</v>
      </c>
      <c r="H45" s="66"/>
      <c r="I45" s="66"/>
      <c r="J45" s="66"/>
      <c r="K45" s="111"/>
      <c r="L45" s="57"/>
      <c r="M45" s="57"/>
      <c r="N45" s="57"/>
      <c r="O45" s="57"/>
      <c r="P45" s="57"/>
      <c r="Q45" s="57"/>
      <c r="R45" s="57"/>
      <c r="S45" s="57"/>
      <c r="T45" s="57"/>
      <c r="U45" s="57"/>
    </row>
    <row r="46" customHeight="1" spans="1:21">
      <c r="A46" s="66"/>
      <c r="B46" s="66"/>
      <c r="C46" s="67"/>
      <c r="D46" s="68"/>
      <c r="E46" s="66"/>
      <c r="F46" s="14">
        <v>2850</v>
      </c>
      <c r="G46" s="14">
        <v>2850</v>
      </c>
      <c r="H46" s="66"/>
      <c r="I46" s="66"/>
      <c r="J46" s="66"/>
      <c r="K46" s="111"/>
      <c r="L46" s="57"/>
      <c r="M46" s="57"/>
      <c r="N46" s="57"/>
      <c r="O46" s="57"/>
      <c r="P46" s="57"/>
      <c r="Q46" s="57"/>
      <c r="R46" s="57"/>
      <c r="S46" s="57"/>
      <c r="T46" s="57"/>
      <c r="U46" s="57"/>
    </row>
    <row r="47" customHeight="1" spans="1:21">
      <c r="A47" s="69"/>
      <c r="B47" s="69"/>
      <c r="C47" s="70"/>
      <c r="D47" s="71"/>
      <c r="E47" s="69"/>
      <c r="F47" s="14"/>
      <c r="G47" s="14"/>
      <c r="H47" s="69"/>
      <c r="I47" s="69"/>
      <c r="J47" s="69"/>
      <c r="K47" s="111"/>
      <c r="L47" s="57"/>
      <c r="M47" s="57"/>
      <c r="N47" s="57"/>
      <c r="O47" s="57"/>
      <c r="P47" s="57"/>
      <c r="Q47" s="57"/>
      <c r="R47" s="57"/>
      <c r="S47" s="57"/>
      <c r="T47" s="57"/>
      <c r="U47" s="57"/>
    </row>
    <row r="48" customHeight="1" spans="1:22">
      <c r="A48" s="72">
        <v>11</v>
      </c>
      <c r="B48" s="75" t="s">
        <v>46</v>
      </c>
      <c r="C48" s="76" t="s">
        <v>47</v>
      </c>
      <c r="D48" s="77" t="s">
        <v>19</v>
      </c>
      <c r="E48" s="78">
        <v>2</v>
      </c>
      <c r="F48" s="79">
        <v>1850</v>
      </c>
      <c r="G48" s="80">
        <f>F48*2</f>
        <v>3700</v>
      </c>
      <c r="H48" s="75" t="s">
        <v>48</v>
      </c>
      <c r="I48" s="78"/>
      <c r="J48" s="78" t="s">
        <v>16</v>
      </c>
      <c r="K48" s="111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</row>
    <row r="49" customFormat="1" customHeight="1" spans="1:22">
      <c r="A49" s="73"/>
      <c r="B49" s="81"/>
      <c r="C49" s="82"/>
      <c r="D49" s="83"/>
      <c r="E49" s="84"/>
      <c r="F49" s="85">
        <v>1550</v>
      </c>
      <c r="G49" s="80">
        <f>F49*2</f>
        <v>3100</v>
      </c>
      <c r="H49" s="81"/>
      <c r="I49" s="84"/>
      <c r="J49" s="84"/>
      <c r="K49" s="111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</row>
    <row r="50" customFormat="1" customHeight="1" spans="1:22">
      <c r="A50" s="73"/>
      <c r="B50" s="81"/>
      <c r="C50" s="82"/>
      <c r="D50" s="83"/>
      <c r="E50" s="84"/>
      <c r="F50" s="85">
        <v>1300</v>
      </c>
      <c r="G50" s="80">
        <f>F50*2</f>
        <v>2600</v>
      </c>
      <c r="H50" s="81"/>
      <c r="I50" s="84"/>
      <c r="J50" s="84"/>
      <c r="K50" s="111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</row>
    <row r="51" customFormat="1" customHeight="1" spans="1:22">
      <c r="A51" s="74"/>
      <c r="B51" s="86"/>
      <c r="C51" s="87"/>
      <c r="D51" s="88"/>
      <c r="E51" s="89"/>
      <c r="F51" s="85"/>
      <c r="G51" s="80"/>
      <c r="H51" s="86"/>
      <c r="I51" s="89"/>
      <c r="J51" s="89"/>
      <c r="K51" s="111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</row>
    <row r="52" s="56" customFormat="1" customHeight="1" spans="1:11">
      <c r="A52" s="63">
        <v>12</v>
      </c>
      <c r="B52" s="90" t="s">
        <v>49</v>
      </c>
      <c r="C52" s="91"/>
      <c r="D52" s="91" t="s">
        <v>50</v>
      </c>
      <c r="E52" s="90">
        <v>4</v>
      </c>
      <c r="F52" s="92">
        <v>24</v>
      </c>
      <c r="G52" s="14">
        <f>F52*4</f>
        <v>96</v>
      </c>
      <c r="H52" s="93" t="s">
        <v>20</v>
      </c>
      <c r="I52" s="90"/>
      <c r="J52" s="90"/>
      <c r="K52" s="110"/>
    </row>
    <row r="53" s="58" customFormat="1" customHeight="1" spans="1:11">
      <c r="A53" s="66"/>
      <c r="B53" s="94"/>
      <c r="C53" s="95"/>
      <c r="D53" s="95"/>
      <c r="E53" s="94"/>
      <c r="F53" s="96">
        <v>19</v>
      </c>
      <c r="G53" s="14">
        <f>F53*4</f>
        <v>76</v>
      </c>
      <c r="H53" s="97"/>
      <c r="I53" s="94"/>
      <c r="J53" s="94"/>
      <c r="K53" s="17"/>
    </row>
    <row r="54" s="58" customFormat="1" customHeight="1" spans="1:11">
      <c r="A54" s="66"/>
      <c r="B54" s="94"/>
      <c r="C54" s="95"/>
      <c r="D54" s="95"/>
      <c r="E54" s="94"/>
      <c r="F54" s="96">
        <v>23</v>
      </c>
      <c r="G54" s="14">
        <f>F54*4</f>
        <v>92</v>
      </c>
      <c r="H54" s="97"/>
      <c r="I54" s="94"/>
      <c r="J54" s="94"/>
      <c r="K54" s="17"/>
    </row>
    <row r="55" s="58" customFormat="1" customHeight="1" spans="1:11">
      <c r="A55" s="69"/>
      <c r="B55" s="98"/>
      <c r="C55" s="99"/>
      <c r="D55" s="99"/>
      <c r="E55" s="98"/>
      <c r="F55" s="96"/>
      <c r="G55" s="14"/>
      <c r="H55" s="100"/>
      <c r="I55" s="98"/>
      <c r="J55" s="98"/>
      <c r="K55" s="17"/>
    </row>
    <row r="56" customHeight="1" spans="1:10">
      <c r="A56" s="63">
        <v>13</v>
      </c>
      <c r="B56" s="101" t="s">
        <v>51</v>
      </c>
      <c r="C56" s="101"/>
      <c r="D56" s="101" t="s">
        <v>50</v>
      </c>
      <c r="E56" s="101">
        <v>2</v>
      </c>
      <c r="F56" s="102">
        <v>28</v>
      </c>
      <c r="G56" s="14">
        <f>F56*2</f>
        <v>56</v>
      </c>
      <c r="H56" s="93" t="s">
        <v>20</v>
      </c>
      <c r="I56" s="101"/>
      <c r="J56" s="101"/>
    </row>
    <row r="57" customHeight="1" spans="1:10">
      <c r="A57" s="66"/>
      <c r="B57" s="103"/>
      <c r="C57" s="103"/>
      <c r="D57" s="103"/>
      <c r="E57" s="103"/>
      <c r="F57" s="102">
        <v>26</v>
      </c>
      <c r="G57" s="14">
        <f>F57*2</f>
        <v>52</v>
      </c>
      <c r="H57" s="97"/>
      <c r="I57" s="103"/>
      <c r="J57" s="103"/>
    </row>
    <row r="58" customHeight="1" spans="1:10">
      <c r="A58" s="66"/>
      <c r="B58" s="103"/>
      <c r="C58" s="103"/>
      <c r="D58" s="103"/>
      <c r="E58" s="103"/>
      <c r="F58" s="102">
        <v>18</v>
      </c>
      <c r="G58" s="14">
        <f>F58*2</f>
        <v>36</v>
      </c>
      <c r="H58" s="97"/>
      <c r="I58" s="103"/>
      <c r="J58" s="103"/>
    </row>
    <row r="59" customHeight="1" spans="1:10">
      <c r="A59" s="69"/>
      <c r="B59" s="104"/>
      <c r="C59" s="104"/>
      <c r="D59" s="104"/>
      <c r="E59" s="104"/>
      <c r="F59" s="102"/>
      <c r="G59" s="14"/>
      <c r="H59" s="100"/>
      <c r="I59" s="104"/>
      <c r="J59" s="104"/>
    </row>
    <row r="60" customHeight="1" spans="1:10">
      <c r="A60" s="63">
        <v>14</v>
      </c>
      <c r="B60" s="101" t="s">
        <v>52</v>
      </c>
      <c r="C60" s="101"/>
      <c r="D60" s="101" t="s">
        <v>53</v>
      </c>
      <c r="E60" s="101">
        <v>3</v>
      </c>
      <c r="F60" s="102">
        <v>18.5</v>
      </c>
      <c r="G60" s="14">
        <f>F60*3</f>
        <v>55.5</v>
      </c>
      <c r="H60" s="93" t="s">
        <v>20</v>
      </c>
      <c r="I60" s="101"/>
      <c r="J60" s="101"/>
    </row>
    <row r="61" customHeight="1" spans="1:10">
      <c r="A61" s="66"/>
      <c r="B61" s="103"/>
      <c r="C61" s="103"/>
      <c r="D61" s="103"/>
      <c r="E61" s="103"/>
      <c r="F61" s="102">
        <v>19</v>
      </c>
      <c r="G61" s="14">
        <f>F61*3</f>
        <v>57</v>
      </c>
      <c r="H61" s="97"/>
      <c r="I61" s="103"/>
      <c r="J61" s="103"/>
    </row>
    <row r="62" customHeight="1" spans="1:10">
      <c r="A62" s="66"/>
      <c r="B62" s="103"/>
      <c r="C62" s="103"/>
      <c r="D62" s="103"/>
      <c r="E62" s="103"/>
      <c r="F62" s="102">
        <v>15</v>
      </c>
      <c r="G62" s="14">
        <f>F62*3</f>
        <v>45</v>
      </c>
      <c r="H62" s="97"/>
      <c r="I62" s="103"/>
      <c r="J62" s="103"/>
    </row>
    <row r="63" customHeight="1" spans="1:10">
      <c r="A63" s="69"/>
      <c r="B63" s="104"/>
      <c r="C63" s="104"/>
      <c r="D63" s="104"/>
      <c r="E63" s="104"/>
      <c r="F63" s="102"/>
      <c r="G63" s="14"/>
      <c r="H63" s="100"/>
      <c r="I63" s="104"/>
      <c r="J63" s="104"/>
    </row>
    <row r="64" customHeight="1" spans="1:10">
      <c r="A64" s="63">
        <v>15</v>
      </c>
      <c r="B64" s="105" t="s">
        <v>54</v>
      </c>
      <c r="C64" s="106" t="s">
        <v>55</v>
      </c>
      <c r="D64" s="106" t="s">
        <v>50</v>
      </c>
      <c r="E64" s="106">
        <v>4</v>
      </c>
      <c r="F64" s="15">
        <v>13</v>
      </c>
      <c r="G64" s="14">
        <f>F64*4</f>
        <v>52</v>
      </c>
      <c r="H64" s="93" t="s">
        <v>20</v>
      </c>
      <c r="I64" s="106"/>
      <c r="J64" s="106"/>
    </row>
    <row r="65" customHeight="1" spans="1:10">
      <c r="A65" s="66"/>
      <c r="B65" s="119"/>
      <c r="C65" s="120"/>
      <c r="D65" s="120"/>
      <c r="E65" s="120"/>
      <c r="F65" s="15">
        <v>15</v>
      </c>
      <c r="G65" s="14">
        <f>F65*4</f>
        <v>60</v>
      </c>
      <c r="H65" s="97"/>
      <c r="I65" s="120"/>
      <c r="J65" s="120"/>
    </row>
    <row r="66" customHeight="1" spans="1:10">
      <c r="A66" s="66"/>
      <c r="B66" s="119"/>
      <c r="C66" s="120"/>
      <c r="D66" s="120"/>
      <c r="E66" s="120"/>
      <c r="F66" s="15">
        <v>16</v>
      </c>
      <c r="G66" s="14">
        <f>F66*4</f>
        <v>64</v>
      </c>
      <c r="H66" s="97"/>
      <c r="I66" s="120"/>
      <c r="J66" s="120"/>
    </row>
    <row r="67" customHeight="1" spans="1:10">
      <c r="A67" s="69"/>
      <c r="B67" s="121"/>
      <c r="C67" s="122"/>
      <c r="D67" s="122"/>
      <c r="E67" s="122"/>
      <c r="F67" s="15"/>
      <c r="G67" s="14"/>
      <c r="H67" s="100"/>
      <c r="I67" s="122"/>
      <c r="J67" s="122"/>
    </row>
    <row r="68" customHeight="1" spans="1:10">
      <c r="A68" s="63">
        <v>16</v>
      </c>
      <c r="B68" s="105" t="s">
        <v>56</v>
      </c>
      <c r="C68" s="106"/>
      <c r="D68" s="106" t="s">
        <v>50</v>
      </c>
      <c r="E68" s="106">
        <v>2</v>
      </c>
      <c r="F68" s="15">
        <v>78</v>
      </c>
      <c r="G68" s="14">
        <f>F68*2</f>
        <v>156</v>
      </c>
      <c r="H68" s="106" t="s">
        <v>57</v>
      </c>
      <c r="I68" s="106"/>
      <c r="J68" s="106"/>
    </row>
    <row r="69" customHeight="1" spans="1:10">
      <c r="A69" s="66"/>
      <c r="B69" s="119"/>
      <c r="C69" s="120"/>
      <c r="D69" s="120"/>
      <c r="E69" s="120"/>
      <c r="F69" s="15">
        <v>90</v>
      </c>
      <c r="G69" s="14">
        <f>F69*2</f>
        <v>180</v>
      </c>
      <c r="H69" s="120"/>
      <c r="I69" s="120"/>
      <c r="J69" s="120"/>
    </row>
    <row r="70" customHeight="1" spans="1:10">
      <c r="A70" s="66"/>
      <c r="B70" s="119"/>
      <c r="C70" s="120"/>
      <c r="D70" s="120"/>
      <c r="E70" s="120"/>
      <c r="F70" s="15">
        <v>58</v>
      </c>
      <c r="G70" s="14">
        <f>F70*2</f>
        <v>116</v>
      </c>
      <c r="H70" s="120"/>
      <c r="I70" s="120"/>
      <c r="J70" s="120"/>
    </row>
    <row r="71" customHeight="1" spans="1:10">
      <c r="A71" s="69"/>
      <c r="B71" s="121"/>
      <c r="C71" s="122"/>
      <c r="D71" s="122"/>
      <c r="E71" s="122"/>
      <c r="F71" s="15"/>
      <c r="G71" s="14"/>
      <c r="H71" s="122"/>
      <c r="I71" s="122"/>
      <c r="J71" s="122"/>
    </row>
    <row r="72" customHeight="1" spans="1:10">
      <c r="A72" s="63">
        <v>17</v>
      </c>
      <c r="B72" s="105" t="s">
        <v>58</v>
      </c>
      <c r="C72" s="106"/>
      <c r="D72" s="106" t="s">
        <v>50</v>
      </c>
      <c r="E72" s="106">
        <v>2</v>
      </c>
      <c r="F72" s="15">
        <v>110</v>
      </c>
      <c r="G72" s="14">
        <f>F72*2</f>
        <v>220</v>
      </c>
      <c r="H72" s="106" t="s">
        <v>57</v>
      </c>
      <c r="I72" s="106"/>
      <c r="J72" s="106"/>
    </row>
    <row r="73" customHeight="1" spans="1:10">
      <c r="A73" s="66"/>
      <c r="B73" s="119"/>
      <c r="C73" s="120"/>
      <c r="D73" s="120"/>
      <c r="E73" s="120"/>
      <c r="F73" s="15">
        <v>100</v>
      </c>
      <c r="G73" s="14">
        <f>F73*2</f>
        <v>200</v>
      </c>
      <c r="H73" s="120"/>
      <c r="I73" s="120"/>
      <c r="J73" s="120"/>
    </row>
    <row r="74" customHeight="1" spans="1:10">
      <c r="A74" s="66"/>
      <c r="B74" s="119"/>
      <c r="C74" s="120"/>
      <c r="D74" s="120"/>
      <c r="E74" s="120"/>
      <c r="F74" s="15">
        <v>68</v>
      </c>
      <c r="G74" s="14">
        <f>F74*2</f>
        <v>136</v>
      </c>
      <c r="H74" s="120"/>
      <c r="I74" s="120"/>
      <c r="J74" s="120"/>
    </row>
    <row r="75" customHeight="1" spans="1:10">
      <c r="A75" s="69"/>
      <c r="B75" s="121"/>
      <c r="C75" s="122"/>
      <c r="D75" s="122"/>
      <c r="E75" s="122"/>
      <c r="F75" s="15"/>
      <c r="G75" s="14"/>
      <c r="H75" s="122"/>
      <c r="I75" s="122"/>
      <c r="J75" s="122"/>
    </row>
    <row r="76" customHeight="1" spans="1:10">
      <c r="A76" s="63">
        <v>18</v>
      </c>
      <c r="B76" s="105" t="s">
        <v>59</v>
      </c>
      <c r="C76" s="106"/>
      <c r="D76" s="106" t="s">
        <v>50</v>
      </c>
      <c r="E76" s="106">
        <v>4</v>
      </c>
      <c r="F76" s="15">
        <v>38</v>
      </c>
      <c r="G76" s="14">
        <f>F76*4</f>
        <v>152</v>
      </c>
      <c r="H76" s="93" t="s">
        <v>20</v>
      </c>
      <c r="I76" s="106"/>
      <c r="J76" s="106"/>
    </row>
    <row r="77" customHeight="1" spans="1:10">
      <c r="A77" s="66"/>
      <c r="B77" s="119"/>
      <c r="C77" s="120"/>
      <c r="D77" s="120"/>
      <c r="E77" s="120"/>
      <c r="F77" s="15">
        <v>40</v>
      </c>
      <c r="G77" s="14">
        <f>F77*4</f>
        <v>160</v>
      </c>
      <c r="H77" s="97"/>
      <c r="I77" s="120"/>
      <c r="J77" s="120"/>
    </row>
    <row r="78" customHeight="1" spans="1:10">
      <c r="A78" s="66"/>
      <c r="B78" s="119"/>
      <c r="C78" s="120"/>
      <c r="D78" s="120"/>
      <c r="E78" s="120"/>
      <c r="F78" s="15">
        <v>35</v>
      </c>
      <c r="G78" s="14">
        <f>F78*4</f>
        <v>140</v>
      </c>
      <c r="H78" s="97"/>
      <c r="I78" s="120"/>
      <c r="J78" s="120"/>
    </row>
    <row r="79" customHeight="1" spans="1:10">
      <c r="A79" s="69"/>
      <c r="B79" s="121"/>
      <c r="C79" s="122"/>
      <c r="D79" s="122"/>
      <c r="E79" s="122"/>
      <c r="F79" s="15"/>
      <c r="G79" s="14"/>
      <c r="H79" s="100"/>
      <c r="I79" s="122"/>
      <c r="J79" s="122"/>
    </row>
    <row r="80" customHeight="1" spans="1:10">
      <c r="A80" s="63">
        <v>19</v>
      </c>
      <c r="B80" s="105" t="s">
        <v>60</v>
      </c>
      <c r="C80" s="106" t="s">
        <v>61</v>
      </c>
      <c r="D80" s="106" t="s">
        <v>50</v>
      </c>
      <c r="E80" s="106">
        <v>4</v>
      </c>
      <c r="F80" s="15">
        <v>13.5</v>
      </c>
      <c r="G80" s="14">
        <f>F80*4</f>
        <v>54</v>
      </c>
      <c r="H80" s="93" t="s">
        <v>20</v>
      </c>
      <c r="I80" s="106"/>
      <c r="J80" s="106"/>
    </row>
    <row r="81" customHeight="1" spans="1:10">
      <c r="A81" s="66"/>
      <c r="B81" s="119"/>
      <c r="C81" s="120"/>
      <c r="D81" s="120"/>
      <c r="E81" s="120"/>
      <c r="F81" s="15">
        <v>15</v>
      </c>
      <c r="G81" s="14">
        <f>F81*4</f>
        <v>60</v>
      </c>
      <c r="H81" s="97"/>
      <c r="I81" s="120"/>
      <c r="J81" s="120"/>
    </row>
    <row r="82" customHeight="1" spans="1:10">
      <c r="A82" s="66"/>
      <c r="B82" s="119"/>
      <c r="C82" s="120"/>
      <c r="D82" s="120"/>
      <c r="E82" s="120"/>
      <c r="F82" s="15">
        <v>12</v>
      </c>
      <c r="G82" s="14">
        <f>F82*4</f>
        <v>48</v>
      </c>
      <c r="H82" s="97"/>
      <c r="I82" s="120"/>
      <c r="J82" s="120"/>
    </row>
    <row r="83" customHeight="1" spans="1:10">
      <c r="A83" s="69"/>
      <c r="B83" s="121"/>
      <c r="C83" s="122"/>
      <c r="D83" s="122"/>
      <c r="E83" s="122"/>
      <c r="F83" s="15"/>
      <c r="G83" s="14"/>
      <c r="H83" s="100"/>
      <c r="I83" s="122"/>
      <c r="J83" s="122"/>
    </row>
    <row r="84" customHeight="1" spans="1:10">
      <c r="A84" s="63">
        <v>20</v>
      </c>
      <c r="B84" s="105" t="s">
        <v>60</v>
      </c>
      <c r="C84" s="106" t="s">
        <v>62</v>
      </c>
      <c r="D84" s="106" t="s">
        <v>50</v>
      </c>
      <c r="E84" s="106">
        <v>4</v>
      </c>
      <c r="F84" s="15">
        <v>14.5</v>
      </c>
      <c r="G84" s="14">
        <f>F84*4</f>
        <v>58</v>
      </c>
      <c r="H84" s="93" t="s">
        <v>20</v>
      </c>
      <c r="I84" s="106"/>
      <c r="J84" s="106"/>
    </row>
    <row r="85" customHeight="1" spans="1:10">
      <c r="A85" s="66"/>
      <c r="B85" s="119"/>
      <c r="C85" s="120"/>
      <c r="D85" s="120"/>
      <c r="E85" s="120"/>
      <c r="F85" s="15">
        <v>18</v>
      </c>
      <c r="G85" s="14">
        <f>F85*4</f>
        <v>72</v>
      </c>
      <c r="H85" s="97"/>
      <c r="I85" s="120"/>
      <c r="J85" s="120"/>
    </row>
    <row r="86" customHeight="1" spans="1:10">
      <c r="A86" s="66"/>
      <c r="B86" s="119"/>
      <c r="C86" s="120"/>
      <c r="D86" s="120"/>
      <c r="E86" s="120"/>
      <c r="F86" s="15">
        <v>15</v>
      </c>
      <c r="G86" s="14">
        <f>F86*4</f>
        <v>60</v>
      </c>
      <c r="H86" s="97"/>
      <c r="I86" s="120"/>
      <c r="J86" s="120"/>
    </row>
    <row r="87" customHeight="1" spans="1:10">
      <c r="A87" s="69"/>
      <c r="B87" s="121"/>
      <c r="C87" s="122"/>
      <c r="D87" s="122"/>
      <c r="E87" s="122"/>
      <c r="F87" s="15"/>
      <c r="G87" s="14"/>
      <c r="H87" s="100"/>
      <c r="I87" s="122"/>
      <c r="J87" s="122"/>
    </row>
    <row r="88" customHeight="1" spans="1:10">
      <c r="A88" s="63">
        <v>21</v>
      </c>
      <c r="B88" s="105" t="s">
        <v>63</v>
      </c>
      <c r="C88" s="106" t="s">
        <v>64</v>
      </c>
      <c r="D88" s="106" t="s">
        <v>53</v>
      </c>
      <c r="E88" s="106">
        <v>20</v>
      </c>
      <c r="F88" s="15">
        <v>8.5</v>
      </c>
      <c r="G88" s="14">
        <f>F88*20</f>
        <v>170</v>
      </c>
      <c r="H88" s="93" t="s">
        <v>20</v>
      </c>
      <c r="I88" s="106"/>
      <c r="J88" s="106"/>
    </row>
    <row r="89" customHeight="1" spans="1:10">
      <c r="A89" s="66"/>
      <c r="B89" s="119"/>
      <c r="C89" s="120"/>
      <c r="D89" s="120"/>
      <c r="E89" s="120"/>
      <c r="F89" s="15">
        <v>8.5</v>
      </c>
      <c r="G89" s="14">
        <f>F89*20</f>
        <v>170</v>
      </c>
      <c r="H89" s="97"/>
      <c r="I89" s="120"/>
      <c r="J89" s="120"/>
    </row>
    <row r="90" customHeight="1" spans="1:10">
      <c r="A90" s="66"/>
      <c r="B90" s="119"/>
      <c r="C90" s="120"/>
      <c r="D90" s="120"/>
      <c r="E90" s="120"/>
      <c r="F90" s="15">
        <v>6.5</v>
      </c>
      <c r="G90" s="14">
        <f>F90*20</f>
        <v>130</v>
      </c>
      <c r="H90" s="97"/>
      <c r="I90" s="120"/>
      <c r="J90" s="120"/>
    </row>
    <row r="91" customHeight="1" spans="1:10">
      <c r="A91" s="69"/>
      <c r="B91" s="121"/>
      <c r="C91" s="122"/>
      <c r="D91" s="122"/>
      <c r="E91" s="122"/>
      <c r="F91" s="15"/>
      <c r="G91" s="14"/>
      <c r="H91" s="100"/>
      <c r="I91" s="122"/>
      <c r="J91" s="122"/>
    </row>
    <row r="92" customHeight="1" spans="1:10">
      <c r="A92" s="63">
        <v>22</v>
      </c>
      <c r="B92" s="105" t="s">
        <v>65</v>
      </c>
      <c r="C92" s="106" t="s">
        <v>66</v>
      </c>
      <c r="D92" s="106" t="s">
        <v>53</v>
      </c>
      <c r="E92" s="106">
        <v>2</v>
      </c>
      <c r="F92" s="15">
        <v>24</v>
      </c>
      <c r="G92" s="14">
        <f>F92*2</f>
        <v>48</v>
      </c>
      <c r="H92" s="93" t="s">
        <v>20</v>
      </c>
      <c r="I92" s="106"/>
      <c r="J92" s="106"/>
    </row>
    <row r="93" customHeight="1" spans="1:10">
      <c r="A93" s="66"/>
      <c r="B93" s="119"/>
      <c r="C93" s="120"/>
      <c r="D93" s="120"/>
      <c r="E93" s="120"/>
      <c r="F93" s="123">
        <v>19</v>
      </c>
      <c r="G93" s="14">
        <f>F93*2</f>
        <v>38</v>
      </c>
      <c r="H93" s="97"/>
      <c r="I93" s="120"/>
      <c r="J93" s="120"/>
    </row>
    <row r="94" customHeight="1" spans="1:10">
      <c r="A94" s="66"/>
      <c r="B94" s="119"/>
      <c r="C94" s="120"/>
      <c r="D94" s="120"/>
      <c r="E94" s="120"/>
      <c r="F94" s="123">
        <v>16</v>
      </c>
      <c r="G94" s="14">
        <f>F94*2</f>
        <v>32</v>
      </c>
      <c r="H94" s="97"/>
      <c r="I94" s="120"/>
      <c r="J94" s="120"/>
    </row>
    <row r="95" customHeight="1" spans="1:10">
      <c r="A95" s="69"/>
      <c r="B95" s="119"/>
      <c r="C95" s="120"/>
      <c r="D95" s="120"/>
      <c r="E95" s="120"/>
      <c r="F95" s="123"/>
      <c r="G95" s="14"/>
      <c r="H95" s="100"/>
      <c r="I95" s="120"/>
      <c r="J95" s="120"/>
    </row>
    <row r="96" customHeight="1" spans="1:10">
      <c r="A96" s="72">
        <v>23</v>
      </c>
      <c r="B96" s="106" t="s">
        <v>67</v>
      </c>
      <c r="C96" s="106"/>
      <c r="D96" s="106" t="s">
        <v>50</v>
      </c>
      <c r="E96" s="106">
        <v>2</v>
      </c>
      <c r="F96" s="124">
        <v>15</v>
      </c>
      <c r="G96" s="14">
        <f>F96*2</f>
        <v>30</v>
      </c>
      <c r="H96" s="93" t="s">
        <v>20</v>
      </c>
      <c r="I96" s="106"/>
      <c r="J96" s="106"/>
    </row>
    <row r="97" customHeight="1" spans="1:10">
      <c r="A97" s="73"/>
      <c r="B97" s="120"/>
      <c r="C97" s="120"/>
      <c r="D97" s="120"/>
      <c r="E97" s="120"/>
      <c r="F97" s="123">
        <v>13</v>
      </c>
      <c r="G97" s="14">
        <f>F97*2</f>
        <v>26</v>
      </c>
      <c r="H97" s="97"/>
      <c r="I97" s="120"/>
      <c r="J97" s="120"/>
    </row>
    <row r="98" customHeight="1" spans="1:10">
      <c r="A98" s="73"/>
      <c r="B98" s="120"/>
      <c r="C98" s="120"/>
      <c r="D98" s="120"/>
      <c r="E98" s="120"/>
      <c r="F98" s="123">
        <v>12</v>
      </c>
      <c r="G98" s="14">
        <f>F98*2</f>
        <v>24</v>
      </c>
      <c r="H98" s="97"/>
      <c r="I98" s="120"/>
      <c r="J98" s="120"/>
    </row>
    <row r="99" customHeight="1" spans="1:10">
      <c r="A99" s="74"/>
      <c r="B99" s="120"/>
      <c r="C99" s="120"/>
      <c r="D99" s="120"/>
      <c r="E99" s="120"/>
      <c r="F99" s="123"/>
      <c r="G99" s="14"/>
      <c r="H99" s="100"/>
      <c r="I99" s="120"/>
      <c r="J99" s="120"/>
    </row>
    <row r="100" customHeight="1" spans="1:10">
      <c r="A100" s="63">
        <v>24</v>
      </c>
      <c r="B100" s="106" t="s">
        <v>68</v>
      </c>
      <c r="C100" s="106" t="s">
        <v>69</v>
      </c>
      <c r="D100" s="106" t="s">
        <v>19</v>
      </c>
      <c r="E100" s="106">
        <v>1</v>
      </c>
      <c r="F100" s="15">
        <v>650</v>
      </c>
      <c r="G100" s="15">
        <v>650</v>
      </c>
      <c r="H100" s="15" t="s">
        <v>70</v>
      </c>
      <c r="I100" s="106"/>
      <c r="J100" s="106"/>
    </row>
    <row r="101" customHeight="1" spans="1:10">
      <c r="A101" s="66"/>
      <c r="B101" s="120"/>
      <c r="C101" s="120"/>
      <c r="D101" s="120"/>
      <c r="E101" s="120"/>
      <c r="F101" s="15">
        <v>800</v>
      </c>
      <c r="G101" s="15">
        <v>800</v>
      </c>
      <c r="H101" s="125"/>
      <c r="I101" s="120"/>
      <c r="J101" s="120"/>
    </row>
    <row r="102" customHeight="1" spans="1:10">
      <c r="A102" s="66"/>
      <c r="B102" s="120"/>
      <c r="C102" s="120"/>
      <c r="D102" s="120"/>
      <c r="E102" s="120"/>
      <c r="F102" s="15" t="s">
        <v>71</v>
      </c>
      <c r="G102" s="14">
        <v>550</v>
      </c>
      <c r="H102" s="125"/>
      <c r="I102" s="120"/>
      <c r="J102" s="120"/>
    </row>
    <row r="103" customHeight="1" spans="1:10">
      <c r="A103" s="69"/>
      <c r="B103" s="122"/>
      <c r="C103" s="122"/>
      <c r="D103" s="122"/>
      <c r="E103" s="122"/>
      <c r="F103" s="15"/>
      <c r="G103" s="14"/>
      <c r="H103" s="125"/>
      <c r="I103" s="122"/>
      <c r="J103" s="122"/>
    </row>
    <row r="104" customHeight="1" spans="1:10">
      <c r="A104" s="63">
        <v>25</v>
      </c>
      <c r="B104" s="106" t="s">
        <v>72</v>
      </c>
      <c r="C104" s="106"/>
      <c r="D104" s="106" t="s">
        <v>53</v>
      </c>
      <c r="E104" s="106">
        <v>150</v>
      </c>
      <c r="F104" s="15">
        <v>3.5</v>
      </c>
      <c r="G104" s="14">
        <f>F104*150</f>
        <v>525</v>
      </c>
      <c r="H104" s="93" t="s">
        <v>20</v>
      </c>
      <c r="I104" s="106"/>
      <c r="J104" s="106"/>
    </row>
    <row r="105" customHeight="1" spans="1:10">
      <c r="A105" s="66"/>
      <c r="B105" s="120"/>
      <c r="C105" s="120"/>
      <c r="D105" s="120"/>
      <c r="E105" s="120"/>
      <c r="F105" s="15">
        <v>2.3</v>
      </c>
      <c r="G105" s="14">
        <f>F105*150</f>
        <v>345</v>
      </c>
      <c r="H105" s="97"/>
      <c r="I105" s="120"/>
      <c r="J105" s="120"/>
    </row>
    <row r="106" customHeight="1" spans="1:10">
      <c r="A106" s="66"/>
      <c r="B106" s="120"/>
      <c r="C106" s="120"/>
      <c r="D106" s="120"/>
      <c r="E106" s="120"/>
      <c r="F106" s="15">
        <v>2.4</v>
      </c>
      <c r="G106" s="14">
        <f>F106*150</f>
        <v>360</v>
      </c>
      <c r="H106" s="97"/>
      <c r="I106" s="120"/>
      <c r="J106" s="120"/>
    </row>
    <row r="107" customHeight="1" spans="1:10">
      <c r="A107" s="69"/>
      <c r="B107" s="122"/>
      <c r="C107" s="122"/>
      <c r="D107" s="122"/>
      <c r="E107" s="122"/>
      <c r="F107" s="15"/>
      <c r="G107" s="14"/>
      <c r="H107" s="100"/>
      <c r="I107" s="122"/>
      <c r="J107" s="122"/>
    </row>
    <row r="108" customHeight="1" spans="1:10">
      <c r="A108" s="63">
        <v>26</v>
      </c>
      <c r="B108" s="106" t="s">
        <v>73</v>
      </c>
      <c r="C108" s="106" t="s">
        <v>74</v>
      </c>
      <c r="D108" s="106" t="s">
        <v>53</v>
      </c>
      <c r="E108" s="106">
        <v>2</v>
      </c>
      <c r="F108" s="15">
        <v>45</v>
      </c>
      <c r="G108" s="14">
        <f>F108*2</f>
        <v>90</v>
      </c>
      <c r="H108" s="93" t="s">
        <v>20</v>
      </c>
      <c r="I108" s="106"/>
      <c r="J108" s="106"/>
    </row>
    <row r="109" customHeight="1" spans="1:10">
      <c r="A109" s="66"/>
      <c r="B109" s="120"/>
      <c r="C109" s="120"/>
      <c r="D109" s="120"/>
      <c r="E109" s="120"/>
      <c r="F109" s="15">
        <v>40</v>
      </c>
      <c r="G109" s="14">
        <f>F109*2</f>
        <v>80</v>
      </c>
      <c r="H109" s="97"/>
      <c r="I109" s="120"/>
      <c r="J109" s="120"/>
    </row>
    <row r="110" customHeight="1" spans="1:10">
      <c r="A110" s="66"/>
      <c r="B110" s="120"/>
      <c r="C110" s="120"/>
      <c r="D110" s="120"/>
      <c r="E110" s="120"/>
      <c r="F110" s="15">
        <v>45</v>
      </c>
      <c r="G110" s="14">
        <f>F110*2</f>
        <v>90</v>
      </c>
      <c r="H110" s="97"/>
      <c r="I110" s="120"/>
      <c r="J110" s="120"/>
    </row>
    <row r="111" customHeight="1" spans="1:10">
      <c r="A111" s="69"/>
      <c r="B111" s="122"/>
      <c r="C111" s="122"/>
      <c r="D111" s="122"/>
      <c r="E111" s="122"/>
      <c r="F111" s="15"/>
      <c r="G111" s="14"/>
      <c r="H111" s="100"/>
      <c r="I111" s="122"/>
      <c r="J111" s="122"/>
    </row>
    <row r="112" customHeight="1" spans="1:10">
      <c r="A112" s="63">
        <v>27</v>
      </c>
      <c r="B112" s="106" t="s">
        <v>75</v>
      </c>
      <c r="C112" s="106" t="s">
        <v>76</v>
      </c>
      <c r="D112" s="106" t="s">
        <v>53</v>
      </c>
      <c r="E112" s="106">
        <v>4</v>
      </c>
      <c r="F112" s="15">
        <v>185</v>
      </c>
      <c r="G112" s="14">
        <f>F112*4</f>
        <v>740</v>
      </c>
      <c r="H112" s="93" t="s">
        <v>20</v>
      </c>
      <c r="I112" s="106"/>
      <c r="J112" s="106"/>
    </row>
    <row r="113" customHeight="1" spans="1:10">
      <c r="A113" s="66"/>
      <c r="B113" s="120"/>
      <c r="C113" s="120"/>
      <c r="D113" s="120"/>
      <c r="E113" s="120"/>
      <c r="F113" s="15">
        <v>150</v>
      </c>
      <c r="G113" s="14">
        <f>F113*4</f>
        <v>600</v>
      </c>
      <c r="H113" s="97"/>
      <c r="I113" s="120"/>
      <c r="J113" s="120"/>
    </row>
    <row r="114" customHeight="1" spans="1:10">
      <c r="A114" s="66"/>
      <c r="B114" s="120"/>
      <c r="C114" s="120"/>
      <c r="D114" s="120"/>
      <c r="E114" s="120"/>
      <c r="F114" s="15">
        <v>150</v>
      </c>
      <c r="G114" s="14">
        <f>F114*4</f>
        <v>600</v>
      </c>
      <c r="H114" s="97"/>
      <c r="I114" s="120"/>
      <c r="J114" s="120"/>
    </row>
    <row r="115" customHeight="1" spans="1:10">
      <c r="A115" s="69"/>
      <c r="B115" s="122"/>
      <c r="C115" s="122"/>
      <c r="D115" s="122"/>
      <c r="E115" s="122"/>
      <c r="F115" s="15"/>
      <c r="G115" s="14"/>
      <c r="H115" s="100"/>
      <c r="I115" s="122"/>
      <c r="J115" s="122"/>
    </row>
    <row r="116" customHeight="1" spans="1:10">
      <c r="A116" s="63">
        <v>28</v>
      </c>
      <c r="B116" s="106" t="s">
        <v>77</v>
      </c>
      <c r="C116" s="106" t="s">
        <v>78</v>
      </c>
      <c r="D116" s="106" t="s">
        <v>79</v>
      </c>
      <c r="E116" s="106">
        <v>4</v>
      </c>
      <c r="F116" s="15">
        <v>380</v>
      </c>
      <c r="G116" s="14">
        <f>F116*4</f>
        <v>1520</v>
      </c>
      <c r="H116" s="93" t="s">
        <v>20</v>
      </c>
      <c r="I116" s="106"/>
      <c r="J116" s="106"/>
    </row>
    <row r="117" customHeight="1" spans="1:10">
      <c r="A117" s="66"/>
      <c r="B117" s="120"/>
      <c r="C117" s="120"/>
      <c r="D117" s="120"/>
      <c r="E117" s="120"/>
      <c r="F117" s="15">
        <v>110</v>
      </c>
      <c r="G117" s="14">
        <f>F117*4</f>
        <v>440</v>
      </c>
      <c r="H117" s="97"/>
      <c r="I117" s="120"/>
      <c r="J117" s="120"/>
    </row>
    <row r="118" customHeight="1" spans="1:10">
      <c r="A118" s="66"/>
      <c r="B118" s="120"/>
      <c r="C118" s="120"/>
      <c r="D118" s="120"/>
      <c r="E118" s="120"/>
      <c r="F118" s="15">
        <v>148</v>
      </c>
      <c r="G118" s="14">
        <f>F118*4</f>
        <v>592</v>
      </c>
      <c r="H118" s="97"/>
      <c r="I118" s="120"/>
      <c r="J118" s="120"/>
    </row>
    <row r="119" customHeight="1" spans="1:10">
      <c r="A119" s="69"/>
      <c r="B119" s="122"/>
      <c r="C119" s="122"/>
      <c r="D119" s="122"/>
      <c r="E119" s="122"/>
      <c r="F119" s="15"/>
      <c r="G119" s="14"/>
      <c r="H119" s="100"/>
      <c r="I119" s="122"/>
      <c r="J119" s="122"/>
    </row>
    <row r="120" customHeight="1" spans="1:10">
      <c r="A120" s="63">
        <v>29</v>
      </c>
      <c r="B120" s="106" t="s">
        <v>80</v>
      </c>
      <c r="C120" s="138" t="s">
        <v>81</v>
      </c>
      <c r="D120" s="106" t="s">
        <v>53</v>
      </c>
      <c r="E120" s="106">
        <v>10</v>
      </c>
      <c r="F120" s="15">
        <v>6.5</v>
      </c>
      <c r="G120" s="14">
        <f>F120*10</f>
        <v>65</v>
      </c>
      <c r="H120" s="93" t="s">
        <v>20</v>
      </c>
      <c r="I120" s="106"/>
      <c r="J120" s="106"/>
    </row>
    <row r="121" customHeight="1" spans="1:10">
      <c r="A121" s="66"/>
      <c r="B121" s="120"/>
      <c r="C121" s="120"/>
      <c r="D121" s="120"/>
      <c r="E121" s="120"/>
      <c r="F121" s="15">
        <v>15</v>
      </c>
      <c r="G121" s="14">
        <f>F121*10</f>
        <v>150</v>
      </c>
      <c r="H121" s="97"/>
      <c r="I121" s="120"/>
      <c r="J121" s="120"/>
    </row>
    <row r="122" customHeight="1" spans="1:10">
      <c r="A122" s="66"/>
      <c r="B122" s="120"/>
      <c r="C122" s="120"/>
      <c r="D122" s="120"/>
      <c r="E122" s="120"/>
      <c r="F122" s="15">
        <v>15</v>
      </c>
      <c r="G122" s="14">
        <f>F122*10</f>
        <v>150</v>
      </c>
      <c r="H122" s="97"/>
      <c r="I122" s="120"/>
      <c r="J122" s="120"/>
    </row>
    <row r="123" customHeight="1" spans="1:10">
      <c r="A123" s="69"/>
      <c r="B123" s="122"/>
      <c r="C123" s="122"/>
      <c r="D123" s="122"/>
      <c r="E123" s="122"/>
      <c r="F123" s="15"/>
      <c r="G123" s="14"/>
      <c r="H123" s="100"/>
      <c r="I123" s="122"/>
      <c r="J123" s="122"/>
    </row>
    <row r="124" customHeight="1" spans="1:10">
      <c r="A124" s="63">
        <v>30</v>
      </c>
      <c r="B124" s="106" t="s">
        <v>82</v>
      </c>
      <c r="C124" s="106">
        <v>3015</v>
      </c>
      <c r="D124" s="106" t="s">
        <v>53</v>
      </c>
      <c r="E124" s="106">
        <v>15</v>
      </c>
      <c r="F124" s="15">
        <v>16</v>
      </c>
      <c r="G124" s="14">
        <f>F124*15</f>
        <v>240</v>
      </c>
      <c r="H124" s="93" t="s">
        <v>20</v>
      </c>
      <c r="I124" s="106"/>
      <c r="J124" s="106"/>
    </row>
    <row r="125" customHeight="1" spans="1:10">
      <c r="A125" s="66"/>
      <c r="B125" s="120"/>
      <c r="C125" s="120"/>
      <c r="D125" s="120"/>
      <c r="E125" s="120"/>
      <c r="F125" s="15">
        <v>35</v>
      </c>
      <c r="G125" s="14">
        <f>F125*15</f>
        <v>525</v>
      </c>
      <c r="H125" s="97"/>
      <c r="I125" s="120"/>
      <c r="J125" s="120"/>
    </row>
    <row r="126" customHeight="1" spans="1:10">
      <c r="A126" s="66"/>
      <c r="B126" s="120"/>
      <c r="C126" s="120"/>
      <c r="D126" s="120"/>
      <c r="E126" s="120"/>
      <c r="F126" s="15">
        <v>36</v>
      </c>
      <c r="G126" s="14">
        <f>F126*15</f>
        <v>540</v>
      </c>
      <c r="H126" s="97"/>
      <c r="I126" s="120"/>
      <c r="J126" s="120"/>
    </row>
    <row r="127" customHeight="1" spans="1:10">
      <c r="A127" s="69"/>
      <c r="B127" s="122"/>
      <c r="C127" s="122"/>
      <c r="D127" s="122"/>
      <c r="E127" s="122"/>
      <c r="F127" s="15"/>
      <c r="G127" s="14"/>
      <c r="H127" s="100"/>
      <c r="I127" s="122"/>
      <c r="J127" s="122"/>
    </row>
    <row r="128" customHeight="1" spans="1:10">
      <c r="A128" s="63">
        <v>31</v>
      </c>
      <c r="B128" s="106" t="s">
        <v>83</v>
      </c>
      <c r="C128" s="106" t="s">
        <v>84</v>
      </c>
      <c r="D128" s="106" t="s">
        <v>53</v>
      </c>
      <c r="E128" s="106">
        <v>12</v>
      </c>
      <c r="F128" s="15">
        <v>35</v>
      </c>
      <c r="G128" s="14">
        <f>F128*12</f>
        <v>420</v>
      </c>
      <c r="H128" s="93" t="s">
        <v>20</v>
      </c>
      <c r="I128" s="106"/>
      <c r="J128" s="106"/>
    </row>
    <row r="129" customHeight="1" spans="1:10">
      <c r="A129" s="66"/>
      <c r="B129" s="120"/>
      <c r="C129" s="120"/>
      <c r="D129" s="120"/>
      <c r="E129" s="120"/>
      <c r="F129" s="15">
        <v>35</v>
      </c>
      <c r="G129" s="14">
        <f>F129*12</f>
        <v>420</v>
      </c>
      <c r="H129" s="97"/>
      <c r="I129" s="120"/>
      <c r="J129" s="120"/>
    </row>
    <row r="130" customHeight="1" spans="1:10">
      <c r="A130" s="66"/>
      <c r="B130" s="120"/>
      <c r="C130" s="120"/>
      <c r="D130" s="120"/>
      <c r="E130" s="120"/>
      <c r="F130" s="15">
        <v>37</v>
      </c>
      <c r="G130" s="14">
        <f>F130*12</f>
        <v>444</v>
      </c>
      <c r="H130" s="97"/>
      <c r="I130" s="120"/>
      <c r="J130" s="120"/>
    </row>
    <row r="131" customHeight="1" spans="1:10">
      <c r="A131" s="69"/>
      <c r="B131" s="122"/>
      <c r="C131" s="122"/>
      <c r="D131" s="122"/>
      <c r="E131" s="122"/>
      <c r="F131" s="15"/>
      <c r="G131" s="14"/>
      <c r="H131" s="100"/>
      <c r="I131" s="122"/>
      <c r="J131" s="122"/>
    </row>
    <row r="132" customHeight="1" spans="1:10">
      <c r="A132" s="63">
        <v>32</v>
      </c>
      <c r="B132" s="106" t="s">
        <v>85</v>
      </c>
      <c r="C132" s="106"/>
      <c r="D132" s="106" t="s">
        <v>86</v>
      </c>
      <c r="E132" s="106">
        <v>500</v>
      </c>
      <c r="F132" s="15">
        <v>0.8</v>
      </c>
      <c r="G132" s="14">
        <f>F132*500</f>
        <v>400</v>
      </c>
      <c r="H132" s="93" t="s">
        <v>20</v>
      </c>
      <c r="I132" s="106"/>
      <c r="J132" s="106"/>
    </row>
    <row r="133" customHeight="1" spans="1:10">
      <c r="A133" s="66"/>
      <c r="B133" s="120"/>
      <c r="C133" s="120"/>
      <c r="D133" s="120"/>
      <c r="E133" s="120"/>
      <c r="F133" s="15">
        <v>0.3</v>
      </c>
      <c r="G133" s="14">
        <f>F133*500</f>
        <v>150</v>
      </c>
      <c r="H133" s="97"/>
      <c r="I133" s="120"/>
      <c r="J133" s="120"/>
    </row>
    <row r="134" customHeight="1" spans="1:10">
      <c r="A134" s="66"/>
      <c r="B134" s="120"/>
      <c r="C134" s="120"/>
      <c r="D134" s="120"/>
      <c r="E134" s="120"/>
      <c r="F134" s="15">
        <v>0.8</v>
      </c>
      <c r="G134" s="14">
        <f>F134*500</f>
        <v>400</v>
      </c>
      <c r="H134" s="97"/>
      <c r="I134" s="120"/>
      <c r="J134" s="120"/>
    </row>
    <row r="135" customHeight="1" spans="1:10">
      <c r="A135" s="69"/>
      <c r="B135" s="122"/>
      <c r="C135" s="122"/>
      <c r="D135" s="122"/>
      <c r="E135" s="122"/>
      <c r="F135" s="15"/>
      <c r="G135" s="14"/>
      <c r="H135" s="100"/>
      <c r="I135" s="122"/>
      <c r="J135" s="122"/>
    </row>
    <row r="136" customHeight="1" spans="1:10">
      <c r="A136" s="63">
        <v>33</v>
      </c>
      <c r="B136" s="106" t="s">
        <v>87</v>
      </c>
      <c r="C136" s="106"/>
      <c r="D136" s="106" t="s">
        <v>19</v>
      </c>
      <c r="E136" s="106">
        <v>2</v>
      </c>
      <c r="F136" s="15">
        <v>380</v>
      </c>
      <c r="G136" s="14">
        <f>F136*2</f>
        <v>760</v>
      </c>
      <c r="H136" s="93" t="s">
        <v>20</v>
      </c>
      <c r="I136" s="106"/>
      <c r="J136" s="106"/>
    </row>
    <row r="137" customHeight="1" spans="1:10">
      <c r="A137" s="66"/>
      <c r="B137" s="120"/>
      <c r="C137" s="120"/>
      <c r="D137" s="120"/>
      <c r="E137" s="120"/>
      <c r="F137" s="15">
        <v>65</v>
      </c>
      <c r="G137" s="14">
        <f>F137*2</f>
        <v>130</v>
      </c>
      <c r="H137" s="97"/>
      <c r="I137" s="120"/>
      <c r="J137" s="120"/>
    </row>
    <row r="138" customHeight="1" spans="1:10">
      <c r="A138" s="66"/>
      <c r="B138" s="120"/>
      <c r="C138" s="120"/>
      <c r="D138" s="120"/>
      <c r="E138" s="120"/>
      <c r="F138" s="15">
        <v>1150</v>
      </c>
      <c r="G138" s="14">
        <f>F138*2</f>
        <v>2300</v>
      </c>
      <c r="H138" s="97"/>
      <c r="I138" s="120"/>
      <c r="J138" s="120"/>
    </row>
    <row r="139" customHeight="1" spans="1:10">
      <c r="A139" s="69"/>
      <c r="B139" s="122"/>
      <c r="C139" s="122"/>
      <c r="D139" s="122"/>
      <c r="E139" s="122"/>
      <c r="F139" s="15"/>
      <c r="G139" s="14"/>
      <c r="H139" s="100"/>
      <c r="I139" s="122"/>
      <c r="J139" s="122"/>
    </row>
    <row r="140" customHeight="1" spans="1:10">
      <c r="A140" s="63">
        <v>34</v>
      </c>
      <c r="B140" s="106" t="s">
        <v>88</v>
      </c>
      <c r="C140" s="106" t="s">
        <v>89</v>
      </c>
      <c r="D140" s="106" t="s">
        <v>53</v>
      </c>
      <c r="E140" s="106">
        <v>3</v>
      </c>
      <c r="F140" s="15">
        <v>220</v>
      </c>
      <c r="G140" s="14">
        <f>F140*3</f>
        <v>660</v>
      </c>
      <c r="H140" s="93" t="s">
        <v>20</v>
      </c>
      <c r="I140" s="106"/>
      <c r="J140" s="106"/>
    </row>
    <row r="141" customHeight="1" spans="1:10">
      <c r="A141" s="66"/>
      <c r="B141" s="120"/>
      <c r="C141" s="120"/>
      <c r="D141" s="120"/>
      <c r="E141" s="120"/>
      <c r="F141" s="15">
        <v>260</v>
      </c>
      <c r="G141" s="14">
        <f>F141*3</f>
        <v>780</v>
      </c>
      <c r="H141" s="97"/>
      <c r="I141" s="120"/>
      <c r="J141" s="120"/>
    </row>
    <row r="142" customHeight="1" spans="1:10">
      <c r="A142" s="66"/>
      <c r="B142" s="120"/>
      <c r="C142" s="120"/>
      <c r="D142" s="120"/>
      <c r="E142" s="120"/>
      <c r="F142" s="15">
        <v>190</v>
      </c>
      <c r="G142" s="14">
        <f>F142*3</f>
        <v>570</v>
      </c>
      <c r="H142" s="97"/>
      <c r="I142" s="120"/>
      <c r="J142" s="120"/>
    </row>
    <row r="143" customHeight="1" spans="1:10">
      <c r="A143" s="69"/>
      <c r="B143" s="122"/>
      <c r="C143" s="122"/>
      <c r="D143" s="122"/>
      <c r="E143" s="122"/>
      <c r="F143" s="15"/>
      <c r="G143" s="14"/>
      <c r="H143" s="100"/>
      <c r="I143" s="122"/>
      <c r="J143" s="122"/>
    </row>
    <row r="144" customHeight="1" spans="1:10">
      <c r="A144" s="63">
        <v>35</v>
      </c>
      <c r="B144" s="106" t="s">
        <v>90</v>
      </c>
      <c r="C144" s="106"/>
      <c r="D144" s="106" t="s">
        <v>50</v>
      </c>
      <c r="E144" s="106">
        <v>4</v>
      </c>
      <c r="F144" s="15">
        <v>1</v>
      </c>
      <c r="G144" s="14">
        <f>F144*4</f>
        <v>4</v>
      </c>
      <c r="H144" s="93" t="s">
        <v>20</v>
      </c>
      <c r="I144" s="106"/>
      <c r="J144" s="106"/>
    </row>
    <row r="145" customHeight="1" spans="1:10">
      <c r="A145" s="66"/>
      <c r="B145" s="120"/>
      <c r="C145" s="120"/>
      <c r="D145" s="120"/>
      <c r="E145" s="120"/>
      <c r="F145" s="15">
        <v>2</v>
      </c>
      <c r="G145" s="14">
        <f>F145*4</f>
        <v>8</v>
      </c>
      <c r="H145" s="97"/>
      <c r="I145" s="120"/>
      <c r="J145" s="120"/>
    </row>
    <row r="146" customHeight="1" spans="1:10">
      <c r="A146" s="66"/>
      <c r="B146" s="120"/>
      <c r="C146" s="120"/>
      <c r="D146" s="120"/>
      <c r="E146" s="120"/>
      <c r="F146" s="15">
        <v>4.5</v>
      </c>
      <c r="G146" s="14">
        <f>F146*4</f>
        <v>18</v>
      </c>
      <c r="H146" s="97"/>
      <c r="I146" s="120"/>
      <c r="J146" s="120"/>
    </row>
    <row r="147" customHeight="1" spans="1:10">
      <c r="A147" s="69"/>
      <c r="B147" s="122"/>
      <c r="C147" s="122"/>
      <c r="D147" s="122"/>
      <c r="E147" s="122"/>
      <c r="F147" s="15"/>
      <c r="G147" s="14"/>
      <c r="H147" s="100"/>
      <c r="I147" s="122"/>
      <c r="J147" s="122"/>
    </row>
    <row r="148" customHeight="1" spans="1:10">
      <c r="A148" s="63">
        <v>36</v>
      </c>
      <c r="B148" s="106" t="s">
        <v>91</v>
      </c>
      <c r="C148" s="106" t="s">
        <v>92</v>
      </c>
      <c r="D148" s="106" t="s">
        <v>79</v>
      </c>
      <c r="E148" s="106">
        <v>2</v>
      </c>
      <c r="F148" s="15">
        <v>1880</v>
      </c>
      <c r="G148" s="14">
        <f>F148*2</f>
        <v>3760</v>
      </c>
      <c r="H148" s="93" t="s">
        <v>20</v>
      </c>
      <c r="I148" s="106"/>
      <c r="J148" s="106"/>
    </row>
    <row r="149" customHeight="1" spans="1:10">
      <c r="A149" s="66"/>
      <c r="B149" s="120"/>
      <c r="C149" s="120"/>
      <c r="D149" s="120"/>
      <c r="E149" s="120"/>
      <c r="F149" s="15">
        <v>650</v>
      </c>
      <c r="G149" s="14">
        <f>F149*2</f>
        <v>1300</v>
      </c>
      <c r="H149" s="97"/>
      <c r="I149" s="120"/>
      <c r="J149" s="120"/>
    </row>
    <row r="150" customHeight="1" spans="1:10">
      <c r="A150" s="66"/>
      <c r="B150" s="120"/>
      <c r="C150" s="120"/>
      <c r="D150" s="120"/>
      <c r="E150" s="120"/>
      <c r="F150" s="15">
        <v>580</v>
      </c>
      <c r="G150" s="14">
        <f>F150*2</f>
        <v>1160</v>
      </c>
      <c r="H150" s="97"/>
      <c r="I150" s="120"/>
      <c r="J150" s="120"/>
    </row>
    <row r="151" customHeight="1" spans="1:10">
      <c r="A151" s="69"/>
      <c r="B151" s="122"/>
      <c r="C151" s="122"/>
      <c r="D151" s="122"/>
      <c r="E151" s="122"/>
      <c r="F151" s="15"/>
      <c r="G151" s="14"/>
      <c r="H151" s="100"/>
      <c r="I151" s="122"/>
      <c r="J151" s="122"/>
    </row>
    <row r="152" customHeight="1" spans="1:10">
      <c r="A152" s="63">
        <v>37</v>
      </c>
      <c r="B152" s="106" t="s">
        <v>93</v>
      </c>
      <c r="C152" s="106" t="s">
        <v>94</v>
      </c>
      <c r="D152" s="106" t="s">
        <v>53</v>
      </c>
      <c r="E152" s="106">
        <v>4</v>
      </c>
      <c r="F152" s="15">
        <v>25</v>
      </c>
      <c r="G152" s="14">
        <f>F152*4</f>
        <v>100</v>
      </c>
      <c r="H152" s="93" t="s">
        <v>20</v>
      </c>
      <c r="I152" s="106"/>
      <c r="J152" s="106"/>
    </row>
    <row r="153" customHeight="1" spans="1:10">
      <c r="A153" s="66"/>
      <c r="B153" s="120"/>
      <c r="C153" s="120"/>
      <c r="D153" s="120"/>
      <c r="E153" s="120"/>
      <c r="F153" s="123">
        <v>15</v>
      </c>
      <c r="G153" s="14">
        <f>F153*4</f>
        <v>60</v>
      </c>
      <c r="H153" s="97"/>
      <c r="I153" s="120"/>
      <c r="J153" s="120"/>
    </row>
    <row r="154" customHeight="1" spans="1:10">
      <c r="A154" s="66"/>
      <c r="B154" s="120"/>
      <c r="C154" s="120"/>
      <c r="D154" s="120"/>
      <c r="E154" s="120"/>
      <c r="F154" s="123">
        <v>15</v>
      </c>
      <c r="G154" s="14">
        <f>F154*4</f>
        <v>60</v>
      </c>
      <c r="H154" s="97"/>
      <c r="I154" s="120"/>
      <c r="J154" s="120"/>
    </row>
    <row r="155" customHeight="1" spans="1:10">
      <c r="A155" s="69"/>
      <c r="B155" s="120"/>
      <c r="C155" s="120"/>
      <c r="D155" s="120"/>
      <c r="E155" s="120"/>
      <c r="F155" s="123"/>
      <c r="G155" s="14"/>
      <c r="H155" s="97"/>
      <c r="I155" s="120"/>
      <c r="J155" s="120"/>
    </row>
    <row r="156" customHeight="1" spans="1:10">
      <c r="A156" s="63">
        <v>38</v>
      </c>
      <c r="B156" s="106" t="s">
        <v>95</v>
      </c>
      <c r="C156" s="106"/>
      <c r="D156" s="106" t="s">
        <v>50</v>
      </c>
      <c r="E156" s="106">
        <v>10</v>
      </c>
      <c r="F156" s="124">
        <v>3</v>
      </c>
      <c r="G156" s="14">
        <f>F156*10</f>
        <v>30</v>
      </c>
      <c r="H156" s="93" t="s">
        <v>20</v>
      </c>
      <c r="I156" s="106"/>
      <c r="J156" s="106"/>
    </row>
    <row r="157" customHeight="1" spans="1:10">
      <c r="A157" s="66"/>
      <c r="B157" s="120"/>
      <c r="C157" s="120"/>
      <c r="D157" s="120"/>
      <c r="E157" s="120"/>
      <c r="F157" s="123">
        <v>5</v>
      </c>
      <c r="G157" s="14">
        <f>F157*10</f>
        <v>50</v>
      </c>
      <c r="H157" s="97"/>
      <c r="I157" s="120"/>
      <c r="J157" s="120"/>
    </row>
    <row r="158" customHeight="1" spans="1:10">
      <c r="A158" s="66"/>
      <c r="B158" s="120"/>
      <c r="C158" s="120"/>
      <c r="D158" s="120"/>
      <c r="E158" s="120"/>
      <c r="F158" s="123">
        <v>3.8</v>
      </c>
      <c r="G158" s="14">
        <f>F158*10</f>
        <v>38</v>
      </c>
      <c r="H158" s="97"/>
      <c r="I158" s="120"/>
      <c r="J158" s="120"/>
    </row>
    <row r="159" customHeight="1" spans="1:10">
      <c r="A159" s="69"/>
      <c r="B159" s="120"/>
      <c r="C159" s="120"/>
      <c r="D159" s="120"/>
      <c r="E159" s="120"/>
      <c r="F159" s="123"/>
      <c r="G159" s="14"/>
      <c r="H159" s="97"/>
      <c r="I159" s="120"/>
      <c r="J159" s="120"/>
    </row>
    <row r="160" customHeight="1" spans="1:10">
      <c r="A160" s="63">
        <v>39</v>
      </c>
      <c r="B160" s="106" t="s">
        <v>96</v>
      </c>
      <c r="C160" s="106" t="s">
        <v>97</v>
      </c>
      <c r="D160" s="106" t="s">
        <v>19</v>
      </c>
      <c r="E160" s="106">
        <v>1</v>
      </c>
      <c r="F160" s="15">
        <v>1100</v>
      </c>
      <c r="G160" s="15">
        <v>1100</v>
      </c>
      <c r="H160" s="106" t="s">
        <v>48</v>
      </c>
      <c r="I160" s="106"/>
      <c r="J160" s="106"/>
    </row>
    <row r="161" customHeight="1" spans="1:10">
      <c r="A161" s="66"/>
      <c r="B161" s="120"/>
      <c r="C161" s="120"/>
      <c r="D161" s="120"/>
      <c r="E161" s="120"/>
      <c r="F161" s="15">
        <v>1100</v>
      </c>
      <c r="G161" s="15">
        <v>1100</v>
      </c>
      <c r="H161" s="120"/>
      <c r="I161" s="120"/>
      <c r="J161" s="120"/>
    </row>
    <row r="162" customHeight="1" spans="1:10">
      <c r="A162" s="66"/>
      <c r="B162" s="120"/>
      <c r="C162" s="120"/>
      <c r="D162" s="120"/>
      <c r="E162" s="120"/>
      <c r="F162" s="15">
        <v>980</v>
      </c>
      <c r="G162" s="15">
        <v>980</v>
      </c>
      <c r="H162" s="120"/>
      <c r="I162" s="120"/>
      <c r="J162" s="120"/>
    </row>
    <row r="163" customHeight="1" spans="1:10">
      <c r="A163" s="66"/>
      <c r="B163" s="126"/>
      <c r="C163" s="126"/>
      <c r="D163" s="126"/>
      <c r="E163" s="126"/>
      <c r="F163" s="124"/>
      <c r="G163" s="127"/>
      <c r="H163" s="126"/>
      <c r="I163" s="126"/>
      <c r="J163" s="126"/>
    </row>
    <row r="164" customHeight="1" spans="1:10">
      <c r="A164" s="128" t="s">
        <v>98</v>
      </c>
      <c r="B164" s="129"/>
      <c r="C164" s="130">
        <f>G160+G156+G8+G12+G16+G20+G24+G28+G32+G36+G40+G44+G48+G52+G56+G60+G64+G68+G72+G76+G80+G84+G88+G92+G96+G100+G104+G108+G112+G116+G120+G124+G128+G132+G136+G140+G144+G148+G152</f>
        <v>41281.5</v>
      </c>
      <c r="D164" s="131"/>
      <c r="E164" s="131"/>
      <c r="F164" s="131"/>
      <c r="G164" s="131"/>
      <c r="H164" s="131"/>
      <c r="I164" s="134"/>
      <c r="J164" s="135"/>
    </row>
    <row r="165" customHeight="1" spans="1:10">
      <c r="A165" s="132"/>
      <c r="B165" s="84"/>
      <c r="C165" s="130">
        <v>31789</v>
      </c>
      <c r="D165" s="131"/>
      <c r="E165" s="131"/>
      <c r="F165" s="131"/>
      <c r="G165" s="131"/>
      <c r="H165" s="131"/>
      <c r="I165" s="134"/>
      <c r="J165" s="136"/>
    </row>
    <row r="166" customHeight="1" spans="1:10">
      <c r="A166" s="133"/>
      <c r="B166" s="89"/>
      <c r="C166" s="130">
        <v>23183.4</v>
      </c>
      <c r="D166" s="131"/>
      <c r="E166" s="131"/>
      <c r="F166" s="131"/>
      <c r="G166" s="131"/>
      <c r="H166" s="131"/>
      <c r="I166" s="134"/>
      <c r="J166" s="137"/>
    </row>
  </sheetData>
  <mergeCells count="326">
    <mergeCell ref="A1:J1"/>
    <mergeCell ref="A2:C2"/>
    <mergeCell ref="D2:J2"/>
    <mergeCell ref="A3:C3"/>
    <mergeCell ref="D3:J3"/>
    <mergeCell ref="A4:C4"/>
    <mergeCell ref="D4:J4"/>
    <mergeCell ref="A5:C5"/>
    <mergeCell ref="D5:J5"/>
    <mergeCell ref="A7:B7"/>
    <mergeCell ref="C164:I164"/>
    <mergeCell ref="C165:I165"/>
    <mergeCell ref="C166:I166"/>
    <mergeCell ref="A8:A11"/>
    <mergeCell ref="A12:A15"/>
    <mergeCell ref="A16:A19"/>
    <mergeCell ref="A20:A23"/>
    <mergeCell ref="A24:A27"/>
    <mergeCell ref="A28:A31"/>
    <mergeCell ref="A32:A35"/>
    <mergeCell ref="A36:A39"/>
    <mergeCell ref="A40:A43"/>
    <mergeCell ref="A44:A47"/>
    <mergeCell ref="A48:A51"/>
    <mergeCell ref="A52:A55"/>
    <mergeCell ref="A56:A59"/>
    <mergeCell ref="A60:A63"/>
    <mergeCell ref="A64:A67"/>
    <mergeCell ref="A68:A71"/>
    <mergeCell ref="A72:A75"/>
    <mergeCell ref="A76:A79"/>
    <mergeCell ref="A80:A83"/>
    <mergeCell ref="A84:A87"/>
    <mergeCell ref="A88:A91"/>
    <mergeCell ref="A92:A95"/>
    <mergeCell ref="A96:A99"/>
    <mergeCell ref="A100:A103"/>
    <mergeCell ref="A104:A107"/>
    <mergeCell ref="A108:A111"/>
    <mergeCell ref="A112:A115"/>
    <mergeCell ref="A116:A119"/>
    <mergeCell ref="A120:A123"/>
    <mergeCell ref="A124:A127"/>
    <mergeCell ref="A128:A131"/>
    <mergeCell ref="A132:A135"/>
    <mergeCell ref="A136:A139"/>
    <mergeCell ref="A140:A143"/>
    <mergeCell ref="A144:A147"/>
    <mergeCell ref="A148:A151"/>
    <mergeCell ref="A152:A155"/>
    <mergeCell ref="A156:A159"/>
    <mergeCell ref="A160:A163"/>
    <mergeCell ref="B8:B11"/>
    <mergeCell ref="B12:B15"/>
    <mergeCell ref="B16:B19"/>
    <mergeCell ref="B20:B23"/>
    <mergeCell ref="B24:B27"/>
    <mergeCell ref="B28:B31"/>
    <mergeCell ref="B32:B35"/>
    <mergeCell ref="B36:B39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84:B87"/>
    <mergeCell ref="B88:B91"/>
    <mergeCell ref="B92:B95"/>
    <mergeCell ref="B96:B99"/>
    <mergeCell ref="B100:B103"/>
    <mergeCell ref="B104:B107"/>
    <mergeCell ref="B108:B111"/>
    <mergeCell ref="B112:B115"/>
    <mergeCell ref="B116:B119"/>
    <mergeCell ref="B120:B123"/>
    <mergeCell ref="B124:B127"/>
    <mergeCell ref="B128:B131"/>
    <mergeCell ref="B132:B135"/>
    <mergeCell ref="B136:B139"/>
    <mergeCell ref="B140:B143"/>
    <mergeCell ref="B144:B147"/>
    <mergeCell ref="B148:B151"/>
    <mergeCell ref="B152:B155"/>
    <mergeCell ref="B156:B159"/>
    <mergeCell ref="B160:B163"/>
    <mergeCell ref="C8:C11"/>
    <mergeCell ref="C12:C15"/>
    <mergeCell ref="C16:C19"/>
    <mergeCell ref="C20:C23"/>
    <mergeCell ref="C24:C27"/>
    <mergeCell ref="C28:C31"/>
    <mergeCell ref="C32:C35"/>
    <mergeCell ref="C36:C39"/>
    <mergeCell ref="C40:C43"/>
    <mergeCell ref="C44:C47"/>
    <mergeCell ref="C48:C51"/>
    <mergeCell ref="C52:C55"/>
    <mergeCell ref="C56:C59"/>
    <mergeCell ref="C60:C63"/>
    <mergeCell ref="C64:C67"/>
    <mergeCell ref="C68:C71"/>
    <mergeCell ref="C72:C75"/>
    <mergeCell ref="C76:C79"/>
    <mergeCell ref="C80:C83"/>
    <mergeCell ref="C84:C87"/>
    <mergeCell ref="C88:C91"/>
    <mergeCell ref="C92:C95"/>
    <mergeCell ref="C96:C99"/>
    <mergeCell ref="C100:C103"/>
    <mergeCell ref="C104:C107"/>
    <mergeCell ref="C108:C111"/>
    <mergeCell ref="C112:C115"/>
    <mergeCell ref="C116:C119"/>
    <mergeCell ref="C120:C123"/>
    <mergeCell ref="C124:C127"/>
    <mergeCell ref="C128:C131"/>
    <mergeCell ref="C132:C135"/>
    <mergeCell ref="C136:C139"/>
    <mergeCell ref="C140:C143"/>
    <mergeCell ref="C144:C147"/>
    <mergeCell ref="C148:C151"/>
    <mergeCell ref="C152:C155"/>
    <mergeCell ref="C156:C159"/>
    <mergeCell ref="C160:C163"/>
    <mergeCell ref="D8:D11"/>
    <mergeCell ref="D12:D15"/>
    <mergeCell ref="D16:D19"/>
    <mergeCell ref="D20:D23"/>
    <mergeCell ref="D24:D27"/>
    <mergeCell ref="D28:D31"/>
    <mergeCell ref="D32:D35"/>
    <mergeCell ref="D36:D39"/>
    <mergeCell ref="D40:D43"/>
    <mergeCell ref="D44:D47"/>
    <mergeCell ref="D48:D51"/>
    <mergeCell ref="D52:D55"/>
    <mergeCell ref="D56:D59"/>
    <mergeCell ref="D60:D63"/>
    <mergeCell ref="D64:D67"/>
    <mergeCell ref="D68:D71"/>
    <mergeCell ref="D72:D75"/>
    <mergeCell ref="D76:D79"/>
    <mergeCell ref="D80:D83"/>
    <mergeCell ref="D84:D87"/>
    <mergeCell ref="D88:D91"/>
    <mergeCell ref="D92:D95"/>
    <mergeCell ref="D96:D99"/>
    <mergeCell ref="D100:D103"/>
    <mergeCell ref="D104:D107"/>
    <mergeCell ref="D108:D111"/>
    <mergeCell ref="D112:D115"/>
    <mergeCell ref="D116:D119"/>
    <mergeCell ref="D120:D123"/>
    <mergeCell ref="D124:D127"/>
    <mergeCell ref="D128:D131"/>
    <mergeCell ref="D132:D135"/>
    <mergeCell ref="D136:D139"/>
    <mergeCell ref="D140:D143"/>
    <mergeCell ref="D144:D147"/>
    <mergeCell ref="D148:D151"/>
    <mergeCell ref="D152:D155"/>
    <mergeCell ref="D156:D159"/>
    <mergeCell ref="D160:D163"/>
    <mergeCell ref="E8:E11"/>
    <mergeCell ref="E12:E15"/>
    <mergeCell ref="E16:E19"/>
    <mergeCell ref="E20:E23"/>
    <mergeCell ref="E24:E27"/>
    <mergeCell ref="E28:E31"/>
    <mergeCell ref="E32:E35"/>
    <mergeCell ref="E36:E39"/>
    <mergeCell ref="E40:E43"/>
    <mergeCell ref="E44:E47"/>
    <mergeCell ref="E48:E51"/>
    <mergeCell ref="E52:E55"/>
    <mergeCell ref="E56:E59"/>
    <mergeCell ref="E60:E63"/>
    <mergeCell ref="E64:E67"/>
    <mergeCell ref="E68:E71"/>
    <mergeCell ref="E72:E75"/>
    <mergeCell ref="E76:E79"/>
    <mergeCell ref="E80:E83"/>
    <mergeCell ref="E84:E87"/>
    <mergeCell ref="E88:E91"/>
    <mergeCell ref="E92:E95"/>
    <mergeCell ref="E96:E99"/>
    <mergeCell ref="E100:E103"/>
    <mergeCell ref="E104:E107"/>
    <mergeCell ref="E108:E111"/>
    <mergeCell ref="E112:E115"/>
    <mergeCell ref="E116:E119"/>
    <mergeCell ref="E120:E123"/>
    <mergeCell ref="E124:E127"/>
    <mergeCell ref="E128:E131"/>
    <mergeCell ref="E132:E135"/>
    <mergeCell ref="E136:E139"/>
    <mergeCell ref="E140:E143"/>
    <mergeCell ref="E144:E147"/>
    <mergeCell ref="E148:E151"/>
    <mergeCell ref="E152:E155"/>
    <mergeCell ref="E156:E159"/>
    <mergeCell ref="E160:E163"/>
    <mergeCell ref="H8:H11"/>
    <mergeCell ref="H12:H15"/>
    <mergeCell ref="H16:H19"/>
    <mergeCell ref="H20:H23"/>
    <mergeCell ref="H24:H27"/>
    <mergeCell ref="H28:H31"/>
    <mergeCell ref="H32:H35"/>
    <mergeCell ref="H36:H39"/>
    <mergeCell ref="H40:H43"/>
    <mergeCell ref="H44:H47"/>
    <mergeCell ref="H48:H51"/>
    <mergeCell ref="H52:H55"/>
    <mergeCell ref="H56:H59"/>
    <mergeCell ref="H60:H63"/>
    <mergeCell ref="H64:H67"/>
    <mergeCell ref="H68:H71"/>
    <mergeCell ref="H72:H75"/>
    <mergeCell ref="H76:H79"/>
    <mergeCell ref="H80:H83"/>
    <mergeCell ref="H84:H87"/>
    <mergeCell ref="H88:H91"/>
    <mergeCell ref="H92:H95"/>
    <mergeCell ref="H96:H99"/>
    <mergeCell ref="H104:H107"/>
    <mergeCell ref="H108:H111"/>
    <mergeCell ref="H112:H115"/>
    <mergeCell ref="H116:H119"/>
    <mergeCell ref="H120:H123"/>
    <mergeCell ref="H124:H127"/>
    <mergeCell ref="H128:H131"/>
    <mergeCell ref="H132:H135"/>
    <mergeCell ref="H136:H139"/>
    <mergeCell ref="H140:H143"/>
    <mergeCell ref="H144:H147"/>
    <mergeCell ref="H148:H151"/>
    <mergeCell ref="H152:H155"/>
    <mergeCell ref="H156:H159"/>
    <mergeCell ref="H160:H163"/>
    <mergeCell ref="I8:I11"/>
    <mergeCell ref="I12:I15"/>
    <mergeCell ref="I16:I19"/>
    <mergeCell ref="I20:I23"/>
    <mergeCell ref="I24:I27"/>
    <mergeCell ref="I28:I31"/>
    <mergeCell ref="I32:I35"/>
    <mergeCell ref="I36:I39"/>
    <mergeCell ref="I40:I43"/>
    <mergeCell ref="I44:I47"/>
    <mergeCell ref="I48:I51"/>
    <mergeCell ref="I52:I55"/>
    <mergeCell ref="I56:I59"/>
    <mergeCell ref="I60:I63"/>
    <mergeCell ref="I64:I67"/>
    <mergeCell ref="I68:I71"/>
    <mergeCell ref="I72:I75"/>
    <mergeCell ref="I76:I79"/>
    <mergeCell ref="I80:I83"/>
    <mergeCell ref="I84:I87"/>
    <mergeCell ref="I88:I91"/>
    <mergeCell ref="I92:I95"/>
    <mergeCell ref="I96:I99"/>
    <mergeCell ref="I100:I103"/>
    <mergeCell ref="I104:I107"/>
    <mergeCell ref="I108:I111"/>
    <mergeCell ref="I112:I115"/>
    <mergeCell ref="I116:I119"/>
    <mergeCell ref="I120:I123"/>
    <mergeCell ref="I124:I127"/>
    <mergeCell ref="I128:I131"/>
    <mergeCell ref="I132:I135"/>
    <mergeCell ref="I136:I139"/>
    <mergeCell ref="I140:I143"/>
    <mergeCell ref="I144:I147"/>
    <mergeCell ref="I148:I151"/>
    <mergeCell ref="I152:I155"/>
    <mergeCell ref="I156:I159"/>
    <mergeCell ref="I160:I163"/>
    <mergeCell ref="J8:J11"/>
    <mergeCell ref="J12:J15"/>
    <mergeCell ref="J16:J19"/>
    <mergeCell ref="J20:J23"/>
    <mergeCell ref="J24:J27"/>
    <mergeCell ref="J28:J31"/>
    <mergeCell ref="J32:J35"/>
    <mergeCell ref="J36:J39"/>
    <mergeCell ref="J40:J43"/>
    <mergeCell ref="J44:J47"/>
    <mergeCell ref="J48:J51"/>
    <mergeCell ref="J52:J55"/>
    <mergeCell ref="J56:J59"/>
    <mergeCell ref="J60:J63"/>
    <mergeCell ref="J64:J67"/>
    <mergeCell ref="J68:J71"/>
    <mergeCell ref="J72:J75"/>
    <mergeCell ref="J76:J79"/>
    <mergeCell ref="J80:J83"/>
    <mergeCell ref="J84:J87"/>
    <mergeCell ref="J88:J91"/>
    <mergeCell ref="J92:J95"/>
    <mergeCell ref="J96:J99"/>
    <mergeCell ref="J100:J103"/>
    <mergeCell ref="J104:J107"/>
    <mergeCell ref="J108:J111"/>
    <mergeCell ref="J112:J115"/>
    <mergeCell ref="J116:J119"/>
    <mergeCell ref="J120:J123"/>
    <mergeCell ref="J124:J127"/>
    <mergeCell ref="J128:J131"/>
    <mergeCell ref="J132:J135"/>
    <mergeCell ref="J136:J139"/>
    <mergeCell ref="J140:J143"/>
    <mergeCell ref="J144:J147"/>
    <mergeCell ref="J148:J151"/>
    <mergeCell ref="J152:J155"/>
    <mergeCell ref="J156:J159"/>
    <mergeCell ref="J160:J163"/>
    <mergeCell ref="J164:J166"/>
    <mergeCell ref="A164:B166"/>
  </mergeCells>
  <pageMargins left="0.70866141732284" right="0.70866141732284" top="0.74803149606299" bottom="0.74803149606299" header="0.31496062992126" footer="0.31496062992126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7"/>
  <sheetViews>
    <sheetView topLeftCell="A8" workbookViewId="0">
      <selection activeCell="A43" sqref="$A43:$XFD43"/>
    </sheetView>
  </sheetViews>
  <sheetFormatPr defaultColWidth="9" defaultRowHeight="14.4"/>
  <cols>
    <col min="1" max="1" width="7.62962962962963" style="2" customWidth="1"/>
    <col min="2" max="2" width="16.8981481481481" style="2" customWidth="1"/>
    <col min="3" max="3" width="16.9074074074074" style="25" customWidth="1"/>
    <col min="4" max="7" width="8.09259259259259" style="2" customWidth="1"/>
    <col min="8" max="8" width="12.6296296296296" style="2" customWidth="1"/>
    <col min="9" max="9" width="18.6296296296296" style="25" customWidth="1"/>
    <col min="10" max="10" width="8.67592592592593" style="2" customWidth="1"/>
    <col min="11" max="16384" width="9" style="2"/>
  </cols>
  <sheetData>
    <row r="1" s="2" customFormat="1" ht="72" hidden="1" customHeight="1" spans="1:11">
      <c r="A1" s="26" t="s">
        <v>99</v>
      </c>
      <c r="B1" s="26"/>
      <c r="C1" s="26"/>
      <c r="D1" s="26"/>
      <c r="E1" s="26"/>
      <c r="F1" s="26"/>
      <c r="G1" s="26"/>
      <c r="H1" s="26"/>
      <c r="I1" s="26"/>
      <c r="J1" s="26"/>
      <c r="K1" s="47"/>
    </row>
    <row r="2" s="2" customFormat="1" ht="29" hidden="1" customHeight="1" spans="1:11">
      <c r="A2" s="27" t="s">
        <v>100</v>
      </c>
      <c r="B2" s="27"/>
      <c r="C2" s="28"/>
      <c r="D2" s="27" t="s">
        <v>1</v>
      </c>
      <c r="E2" s="27"/>
      <c r="F2" s="27"/>
      <c r="G2" s="27"/>
      <c r="H2" s="27"/>
      <c r="I2" s="27"/>
      <c r="J2" s="27"/>
      <c r="K2" s="47"/>
    </row>
    <row r="3" s="21" customFormat="1" ht="29" hidden="1" customHeight="1" spans="1:11">
      <c r="A3" s="27" t="s">
        <v>101</v>
      </c>
      <c r="B3" s="27"/>
      <c r="C3" s="28"/>
      <c r="D3" s="27" t="s">
        <v>2</v>
      </c>
      <c r="E3" s="27"/>
      <c r="F3" s="27"/>
      <c r="G3" s="27"/>
      <c r="H3" s="27"/>
      <c r="I3" s="27"/>
      <c r="J3" s="27"/>
      <c r="K3" s="48"/>
    </row>
    <row r="4" s="21" customFormat="1" ht="29" hidden="1" customHeight="1" spans="1:11">
      <c r="A4" s="29" t="s">
        <v>102</v>
      </c>
      <c r="B4" s="29"/>
      <c r="C4" s="30"/>
      <c r="D4" s="27" t="s">
        <v>4</v>
      </c>
      <c r="E4" s="27"/>
      <c r="F4" s="27"/>
      <c r="G4" s="27"/>
      <c r="H4" s="27"/>
      <c r="I4" s="27"/>
      <c r="J4" s="27"/>
      <c r="K4" s="48"/>
    </row>
    <row r="5" s="21" customFormat="1" ht="29" hidden="1" customHeight="1" spans="1:11">
      <c r="A5" s="27" t="s">
        <v>103</v>
      </c>
      <c r="B5" s="27"/>
      <c r="C5" s="28"/>
      <c r="D5" s="27" t="s">
        <v>5</v>
      </c>
      <c r="E5" s="27"/>
      <c r="F5" s="27"/>
      <c r="G5" s="27"/>
      <c r="H5" s="27"/>
      <c r="I5" s="27"/>
      <c r="J5" s="27"/>
      <c r="K5" s="48"/>
    </row>
    <row r="6" s="22" customFormat="1" ht="25.5" hidden="1" customHeight="1" spans="1:11">
      <c r="A6" s="31" t="s">
        <v>6</v>
      </c>
      <c r="B6" s="31" t="s">
        <v>7</v>
      </c>
      <c r="C6" s="31" t="s">
        <v>8</v>
      </c>
      <c r="D6" s="31" t="s">
        <v>9</v>
      </c>
      <c r="E6" s="31" t="s">
        <v>10</v>
      </c>
      <c r="F6" s="31" t="s">
        <v>11</v>
      </c>
      <c r="G6" s="32" t="s">
        <v>12</v>
      </c>
      <c r="H6" s="31" t="s">
        <v>13</v>
      </c>
      <c r="I6" s="31" t="s">
        <v>14</v>
      </c>
      <c r="J6" s="31" t="s">
        <v>15</v>
      </c>
      <c r="K6" s="49"/>
    </row>
    <row r="7" s="23" customFormat="1" ht="21" hidden="1" customHeight="1" spans="1:11">
      <c r="A7" s="33" t="s">
        <v>16</v>
      </c>
      <c r="B7" s="33"/>
      <c r="C7" s="33"/>
      <c r="D7" s="34"/>
      <c r="E7" s="34"/>
      <c r="F7" s="34"/>
      <c r="G7" s="34"/>
      <c r="H7" s="34"/>
      <c r="I7" s="50"/>
      <c r="J7" s="51"/>
      <c r="K7" s="52"/>
    </row>
    <row r="8" s="24" customFormat="1" ht="60" customHeight="1" spans="1:11">
      <c r="A8" s="35">
        <v>1</v>
      </c>
      <c r="B8" s="35" t="s">
        <v>17</v>
      </c>
      <c r="C8" s="36" t="s">
        <v>18</v>
      </c>
      <c r="D8" s="37" t="s">
        <v>19</v>
      </c>
      <c r="E8" s="35">
        <v>3</v>
      </c>
      <c r="F8" s="35">
        <v>850</v>
      </c>
      <c r="G8" s="35">
        <f t="shared" ref="G8:G46" si="0">F8*E8</f>
        <v>2550</v>
      </c>
      <c r="H8" s="35" t="s">
        <v>20</v>
      </c>
      <c r="I8" s="35"/>
      <c r="J8" s="53" t="s">
        <v>16</v>
      </c>
      <c r="K8" s="54"/>
    </row>
    <row r="9" s="2" customFormat="1" ht="66" customHeight="1" spans="1:13">
      <c r="A9" s="35">
        <v>2</v>
      </c>
      <c r="B9" s="35" t="s">
        <v>21</v>
      </c>
      <c r="C9" s="36" t="s">
        <v>22</v>
      </c>
      <c r="D9" s="37" t="s">
        <v>19</v>
      </c>
      <c r="E9" s="35" t="s">
        <v>104</v>
      </c>
      <c r="F9" s="35">
        <v>650</v>
      </c>
      <c r="G9" s="35">
        <f t="shared" si="0"/>
        <v>1300</v>
      </c>
      <c r="H9" s="35" t="s">
        <v>20</v>
      </c>
      <c r="I9" s="35"/>
      <c r="J9" s="53"/>
      <c r="K9" s="54"/>
      <c r="L9" s="24"/>
      <c r="M9" s="24"/>
    </row>
    <row r="10" s="2" customFormat="1" ht="60" customHeight="1" spans="1:14">
      <c r="A10" s="35">
        <v>3</v>
      </c>
      <c r="B10" s="35" t="s">
        <v>23</v>
      </c>
      <c r="C10" s="36" t="s">
        <v>24</v>
      </c>
      <c r="D10" s="37" t="s">
        <v>19</v>
      </c>
      <c r="E10" s="35" t="s">
        <v>105</v>
      </c>
      <c r="F10" s="35">
        <v>2650</v>
      </c>
      <c r="G10" s="35">
        <f t="shared" si="0"/>
        <v>2650</v>
      </c>
      <c r="H10" s="35" t="s">
        <v>25</v>
      </c>
      <c r="I10" s="35"/>
      <c r="J10" s="53" t="s">
        <v>16</v>
      </c>
      <c r="K10" s="54"/>
      <c r="L10" s="24"/>
      <c r="M10" s="24"/>
      <c r="N10" s="24"/>
    </row>
    <row r="11" s="2" customFormat="1" ht="73" customHeight="1" spans="1:15">
      <c r="A11" s="35">
        <v>4</v>
      </c>
      <c r="B11" s="35" t="s">
        <v>106</v>
      </c>
      <c r="C11" s="36" t="s">
        <v>27</v>
      </c>
      <c r="D11" s="37" t="s">
        <v>19</v>
      </c>
      <c r="E11" s="35" t="s">
        <v>105</v>
      </c>
      <c r="F11" s="35">
        <v>1400</v>
      </c>
      <c r="G11" s="35">
        <f t="shared" si="0"/>
        <v>1400</v>
      </c>
      <c r="H11" s="35" t="s">
        <v>28</v>
      </c>
      <c r="I11" s="35"/>
      <c r="J11" s="53" t="s">
        <v>16</v>
      </c>
      <c r="K11" s="54"/>
      <c r="L11" s="24"/>
      <c r="M11" s="24"/>
      <c r="N11" s="24"/>
      <c r="O11" s="24"/>
    </row>
    <row r="12" s="2" customFormat="1" ht="64" customHeight="1" spans="1:16">
      <c r="A12" s="35">
        <v>5</v>
      </c>
      <c r="B12" s="35" t="s">
        <v>29</v>
      </c>
      <c r="C12" s="36" t="s">
        <v>30</v>
      </c>
      <c r="D12" s="37" t="s">
        <v>19</v>
      </c>
      <c r="E12" s="35" t="s">
        <v>105</v>
      </c>
      <c r="F12" s="35">
        <v>1900</v>
      </c>
      <c r="G12" s="35">
        <f t="shared" si="0"/>
        <v>1900</v>
      </c>
      <c r="H12" s="35" t="s">
        <v>31</v>
      </c>
      <c r="I12" s="35"/>
      <c r="J12" s="53" t="s">
        <v>16</v>
      </c>
      <c r="K12" s="54"/>
      <c r="L12" s="24"/>
      <c r="M12" s="24"/>
      <c r="N12" s="24"/>
      <c r="O12" s="24"/>
      <c r="P12" s="24"/>
    </row>
    <row r="13" s="2" customFormat="1" ht="67" customHeight="1" spans="1:17">
      <c r="A13" s="35">
        <v>6</v>
      </c>
      <c r="B13" s="35" t="s">
        <v>32</v>
      </c>
      <c r="C13" s="36" t="s">
        <v>33</v>
      </c>
      <c r="D13" s="37" t="s">
        <v>19</v>
      </c>
      <c r="E13" s="35" t="s">
        <v>105</v>
      </c>
      <c r="F13" s="35">
        <v>4300</v>
      </c>
      <c r="G13" s="35">
        <f t="shared" si="0"/>
        <v>4300</v>
      </c>
      <c r="H13" s="35" t="s">
        <v>34</v>
      </c>
      <c r="I13" s="35"/>
      <c r="J13" s="53" t="s">
        <v>16</v>
      </c>
      <c r="K13" s="54"/>
      <c r="L13" s="24"/>
      <c r="M13" s="24"/>
      <c r="N13" s="24"/>
      <c r="O13" s="24"/>
      <c r="P13" s="24"/>
      <c r="Q13" s="24"/>
    </row>
    <row r="14" s="2" customFormat="1" ht="75" customHeight="1" spans="1:18">
      <c r="A14" s="35">
        <v>7</v>
      </c>
      <c r="B14" s="35" t="s">
        <v>35</v>
      </c>
      <c r="C14" s="36" t="s">
        <v>36</v>
      </c>
      <c r="D14" s="37" t="s">
        <v>19</v>
      </c>
      <c r="E14" s="35" t="s">
        <v>105</v>
      </c>
      <c r="F14" s="35">
        <v>950</v>
      </c>
      <c r="G14" s="35">
        <f t="shared" si="0"/>
        <v>950</v>
      </c>
      <c r="H14" s="35" t="s">
        <v>37</v>
      </c>
      <c r="I14" s="35"/>
      <c r="J14" s="53" t="s">
        <v>16</v>
      </c>
      <c r="K14" s="54"/>
      <c r="L14" s="24"/>
      <c r="M14" s="24"/>
      <c r="N14" s="24"/>
      <c r="O14" s="24"/>
      <c r="P14" s="24"/>
      <c r="Q14" s="24"/>
      <c r="R14" s="24"/>
    </row>
    <row r="15" s="2" customFormat="1" ht="67" customHeight="1" spans="1:19">
      <c r="A15" s="35">
        <v>8</v>
      </c>
      <c r="B15" s="35" t="s">
        <v>38</v>
      </c>
      <c r="C15" s="36" t="s">
        <v>39</v>
      </c>
      <c r="D15" s="37" t="s">
        <v>19</v>
      </c>
      <c r="E15" s="35" t="s">
        <v>105</v>
      </c>
      <c r="F15" s="35">
        <v>750</v>
      </c>
      <c r="G15" s="35">
        <f t="shared" si="0"/>
        <v>750</v>
      </c>
      <c r="H15" s="35" t="s">
        <v>40</v>
      </c>
      <c r="I15" s="35"/>
      <c r="J15" s="53" t="s">
        <v>16</v>
      </c>
      <c r="K15" s="54"/>
      <c r="L15" s="24"/>
      <c r="M15" s="24"/>
      <c r="N15" s="24"/>
      <c r="O15" s="24"/>
      <c r="P15" s="24"/>
      <c r="Q15" s="24"/>
      <c r="R15" s="24"/>
      <c r="S15" s="24"/>
    </row>
    <row r="16" s="2" customFormat="1" ht="75" customHeight="1" spans="1:20">
      <c r="A16" s="35">
        <v>9</v>
      </c>
      <c r="B16" s="35" t="s">
        <v>41</v>
      </c>
      <c r="C16" s="36" t="s">
        <v>42</v>
      </c>
      <c r="D16" s="37" t="s">
        <v>19</v>
      </c>
      <c r="E16" s="35" t="s">
        <v>104</v>
      </c>
      <c r="F16" s="35">
        <v>950</v>
      </c>
      <c r="G16" s="35">
        <f t="shared" si="0"/>
        <v>1900</v>
      </c>
      <c r="H16" s="35" t="s">
        <v>40</v>
      </c>
      <c r="I16" s="35"/>
      <c r="J16" s="53"/>
      <c r="K16" s="54"/>
      <c r="L16" s="24"/>
      <c r="M16" s="24"/>
      <c r="N16" s="24"/>
      <c r="O16" s="24"/>
      <c r="P16" s="24"/>
      <c r="Q16" s="24"/>
      <c r="R16" s="24"/>
      <c r="S16" s="24"/>
      <c r="T16" s="24"/>
    </row>
    <row r="17" s="2" customFormat="1" ht="81" customHeight="1" spans="1:21">
      <c r="A17" s="35">
        <v>10</v>
      </c>
      <c r="B17" s="35" t="s">
        <v>43</v>
      </c>
      <c r="C17" s="36" t="s">
        <v>44</v>
      </c>
      <c r="D17" s="37" t="s">
        <v>19</v>
      </c>
      <c r="E17" s="35" t="s">
        <v>105</v>
      </c>
      <c r="F17" s="35">
        <v>2900</v>
      </c>
      <c r="G17" s="35">
        <f t="shared" si="0"/>
        <v>2900</v>
      </c>
      <c r="H17" s="35" t="s">
        <v>45</v>
      </c>
      <c r="I17" s="35"/>
      <c r="J17" s="53" t="s">
        <v>16</v>
      </c>
      <c r="K17" s="54"/>
      <c r="L17" s="24"/>
      <c r="M17" s="24"/>
      <c r="N17" s="24"/>
      <c r="O17" s="24"/>
      <c r="P17" s="24"/>
      <c r="Q17" s="24"/>
      <c r="R17" s="24"/>
      <c r="S17" s="24"/>
      <c r="T17" s="24"/>
      <c r="U17" s="24"/>
    </row>
    <row r="18" s="2" customFormat="1" ht="75" customHeight="1" spans="1:22">
      <c r="A18" s="35">
        <v>11</v>
      </c>
      <c r="B18" s="35" t="s">
        <v>46</v>
      </c>
      <c r="C18" s="36" t="s">
        <v>47</v>
      </c>
      <c r="D18" s="37" t="s">
        <v>19</v>
      </c>
      <c r="E18" s="35" t="s">
        <v>104</v>
      </c>
      <c r="F18" s="35">
        <v>1550</v>
      </c>
      <c r="G18" s="35">
        <f t="shared" si="0"/>
        <v>3100</v>
      </c>
      <c r="H18" s="35" t="s">
        <v>48</v>
      </c>
      <c r="I18" s="35"/>
      <c r="J18" s="53" t="s">
        <v>16</v>
      </c>
      <c r="K18" s="5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</row>
    <row r="19" s="23" customFormat="1" ht="32" customHeight="1" spans="1:11">
      <c r="A19" s="35">
        <v>12</v>
      </c>
      <c r="B19" s="38" t="s">
        <v>49</v>
      </c>
      <c r="C19" s="39"/>
      <c r="D19" s="39" t="s">
        <v>50</v>
      </c>
      <c r="E19" s="38">
        <v>4</v>
      </c>
      <c r="F19" s="38">
        <v>19</v>
      </c>
      <c r="G19" s="35">
        <f t="shared" si="0"/>
        <v>76</v>
      </c>
      <c r="H19" s="40" t="s">
        <v>20</v>
      </c>
      <c r="I19" s="38"/>
      <c r="J19" s="38"/>
      <c r="K19" s="52"/>
    </row>
    <row r="20" s="2" customFormat="1" ht="32" customHeight="1" spans="1:10">
      <c r="A20" s="35">
        <v>13</v>
      </c>
      <c r="B20" s="41" t="s">
        <v>51</v>
      </c>
      <c r="C20" s="41"/>
      <c r="D20" s="41" t="s">
        <v>50</v>
      </c>
      <c r="E20" s="41">
        <v>2</v>
      </c>
      <c r="F20" s="41">
        <v>26</v>
      </c>
      <c r="G20" s="35">
        <f t="shared" si="0"/>
        <v>52</v>
      </c>
      <c r="H20" s="40" t="s">
        <v>20</v>
      </c>
      <c r="I20" s="41"/>
      <c r="J20" s="41"/>
    </row>
    <row r="21" s="2" customFormat="1" ht="32" customHeight="1" spans="1:10">
      <c r="A21" s="35">
        <v>14</v>
      </c>
      <c r="B21" s="41" t="s">
        <v>52</v>
      </c>
      <c r="C21" s="41"/>
      <c r="D21" s="41" t="s">
        <v>53</v>
      </c>
      <c r="E21" s="41">
        <v>3</v>
      </c>
      <c r="F21" s="41">
        <v>19</v>
      </c>
      <c r="G21" s="35">
        <f t="shared" si="0"/>
        <v>57</v>
      </c>
      <c r="H21" s="40" t="s">
        <v>20</v>
      </c>
      <c r="I21" s="41"/>
      <c r="J21" s="41"/>
    </row>
    <row r="22" s="2" customFormat="1" ht="32" customHeight="1" spans="1:10">
      <c r="A22" s="35">
        <v>15</v>
      </c>
      <c r="B22" s="42" t="s">
        <v>54</v>
      </c>
      <c r="C22" s="43" t="s">
        <v>55</v>
      </c>
      <c r="D22" s="43" t="s">
        <v>50</v>
      </c>
      <c r="E22" s="43">
        <v>4</v>
      </c>
      <c r="F22" s="43">
        <v>15</v>
      </c>
      <c r="G22" s="35">
        <f t="shared" si="0"/>
        <v>60</v>
      </c>
      <c r="H22" s="40" t="s">
        <v>20</v>
      </c>
      <c r="I22" s="43"/>
      <c r="J22" s="43"/>
    </row>
    <row r="23" s="2" customFormat="1" ht="32" customHeight="1" spans="1:10">
      <c r="A23" s="35">
        <v>16</v>
      </c>
      <c r="B23" s="42" t="s">
        <v>56</v>
      </c>
      <c r="C23" s="43"/>
      <c r="D23" s="43" t="s">
        <v>50</v>
      </c>
      <c r="E23" s="43">
        <v>2</v>
      </c>
      <c r="F23" s="43">
        <v>90</v>
      </c>
      <c r="G23" s="35">
        <f t="shared" si="0"/>
        <v>180</v>
      </c>
      <c r="H23" s="43" t="s">
        <v>57</v>
      </c>
      <c r="I23" s="43"/>
      <c r="J23" s="43"/>
    </row>
    <row r="24" s="2" customFormat="1" ht="32" customHeight="1" spans="1:10">
      <c r="A24" s="35">
        <v>17</v>
      </c>
      <c r="B24" s="42" t="s">
        <v>58</v>
      </c>
      <c r="C24" s="43"/>
      <c r="D24" s="43" t="s">
        <v>50</v>
      </c>
      <c r="E24" s="43">
        <v>2</v>
      </c>
      <c r="F24" s="43">
        <v>100</v>
      </c>
      <c r="G24" s="35">
        <f t="shared" si="0"/>
        <v>200</v>
      </c>
      <c r="H24" s="43" t="s">
        <v>57</v>
      </c>
      <c r="I24" s="43"/>
      <c r="J24" s="43"/>
    </row>
    <row r="25" s="2" customFormat="1" ht="32" customHeight="1" spans="1:10">
      <c r="A25" s="35">
        <v>18</v>
      </c>
      <c r="B25" s="42" t="s">
        <v>59</v>
      </c>
      <c r="C25" s="43"/>
      <c r="D25" s="43" t="s">
        <v>50</v>
      </c>
      <c r="E25" s="43">
        <v>4</v>
      </c>
      <c r="F25" s="43">
        <v>40</v>
      </c>
      <c r="G25" s="35">
        <f t="shared" si="0"/>
        <v>160</v>
      </c>
      <c r="H25" s="40" t="s">
        <v>20</v>
      </c>
      <c r="I25" s="43"/>
      <c r="J25" s="43"/>
    </row>
    <row r="26" s="2" customFormat="1" ht="32" customHeight="1" spans="1:10">
      <c r="A26" s="35">
        <v>19</v>
      </c>
      <c r="B26" s="42" t="s">
        <v>60</v>
      </c>
      <c r="C26" s="43" t="s">
        <v>61</v>
      </c>
      <c r="D26" s="43" t="s">
        <v>50</v>
      </c>
      <c r="E26" s="43">
        <v>4</v>
      </c>
      <c r="F26" s="43">
        <v>15</v>
      </c>
      <c r="G26" s="35">
        <f t="shared" si="0"/>
        <v>60</v>
      </c>
      <c r="H26" s="40" t="s">
        <v>20</v>
      </c>
      <c r="I26" s="43"/>
      <c r="J26" s="43"/>
    </row>
    <row r="27" s="2" customFormat="1" ht="32" customHeight="1" spans="1:10">
      <c r="A27" s="35">
        <v>20</v>
      </c>
      <c r="B27" s="42" t="s">
        <v>60</v>
      </c>
      <c r="C27" s="43" t="s">
        <v>62</v>
      </c>
      <c r="D27" s="43" t="s">
        <v>50</v>
      </c>
      <c r="E27" s="43">
        <v>4</v>
      </c>
      <c r="F27" s="43">
        <v>18</v>
      </c>
      <c r="G27" s="35">
        <f t="shared" si="0"/>
        <v>72</v>
      </c>
      <c r="H27" s="40" t="s">
        <v>20</v>
      </c>
      <c r="I27" s="43"/>
      <c r="J27" s="43"/>
    </row>
    <row r="28" s="2" customFormat="1" ht="32" customHeight="1" spans="1:10">
      <c r="A28" s="35">
        <v>21</v>
      </c>
      <c r="B28" s="42" t="s">
        <v>63</v>
      </c>
      <c r="C28" s="43" t="s">
        <v>64</v>
      </c>
      <c r="D28" s="43" t="s">
        <v>53</v>
      </c>
      <c r="E28" s="43">
        <v>20</v>
      </c>
      <c r="F28" s="43">
        <v>8.5</v>
      </c>
      <c r="G28" s="35">
        <f t="shared" si="0"/>
        <v>170</v>
      </c>
      <c r="H28" s="40" t="s">
        <v>20</v>
      </c>
      <c r="I28" s="43"/>
      <c r="J28" s="43"/>
    </row>
    <row r="29" s="2" customFormat="1" ht="32" customHeight="1" spans="1:10">
      <c r="A29" s="35">
        <v>22</v>
      </c>
      <c r="B29" s="42" t="s">
        <v>65</v>
      </c>
      <c r="C29" s="43" t="s">
        <v>66</v>
      </c>
      <c r="D29" s="43" t="s">
        <v>53</v>
      </c>
      <c r="E29" s="43">
        <v>2</v>
      </c>
      <c r="F29" s="43">
        <v>19</v>
      </c>
      <c r="G29" s="35">
        <f t="shared" si="0"/>
        <v>38</v>
      </c>
      <c r="H29" s="40" t="s">
        <v>20</v>
      </c>
      <c r="I29" s="43"/>
      <c r="J29" s="43"/>
    </row>
    <row r="30" s="2" customFormat="1" ht="32" customHeight="1" spans="1:10">
      <c r="A30" s="35">
        <v>23</v>
      </c>
      <c r="B30" s="44" t="s">
        <v>67</v>
      </c>
      <c r="C30" s="45"/>
      <c r="D30" s="45" t="s">
        <v>50</v>
      </c>
      <c r="E30" s="45">
        <v>2</v>
      </c>
      <c r="F30" s="45">
        <v>13</v>
      </c>
      <c r="G30" s="35">
        <f t="shared" si="0"/>
        <v>26</v>
      </c>
      <c r="H30" s="40" t="s">
        <v>20</v>
      </c>
      <c r="I30" s="45"/>
      <c r="J30" s="45"/>
    </row>
    <row r="31" s="2" customFormat="1" ht="83" customHeight="1" spans="1:10">
      <c r="A31" s="35">
        <v>24</v>
      </c>
      <c r="B31" s="43" t="s">
        <v>68</v>
      </c>
      <c r="C31" s="43" t="s">
        <v>69</v>
      </c>
      <c r="D31" s="43" t="s">
        <v>19</v>
      </c>
      <c r="E31" s="43">
        <v>1</v>
      </c>
      <c r="F31" s="43">
        <v>800</v>
      </c>
      <c r="G31" s="35">
        <f t="shared" si="0"/>
        <v>800</v>
      </c>
      <c r="H31" s="43" t="s">
        <v>70</v>
      </c>
      <c r="I31" s="43"/>
      <c r="J31" s="43"/>
    </row>
    <row r="32" s="2" customFormat="1" ht="32" customHeight="1" spans="1:10">
      <c r="A32" s="35">
        <v>25</v>
      </c>
      <c r="B32" s="43" t="s">
        <v>72</v>
      </c>
      <c r="C32" s="43"/>
      <c r="D32" s="43" t="s">
        <v>53</v>
      </c>
      <c r="E32" s="43">
        <v>150</v>
      </c>
      <c r="F32" s="43">
        <v>2.3</v>
      </c>
      <c r="G32" s="35">
        <f t="shared" si="0"/>
        <v>345</v>
      </c>
      <c r="H32" s="40" t="s">
        <v>20</v>
      </c>
      <c r="I32" s="43"/>
      <c r="J32" s="43"/>
    </row>
    <row r="33" s="2" customFormat="1" ht="32" customHeight="1" spans="1:10">
      <c r="A33" s="35">
        <v>26</v>
      </c>
      <c r="B33" s="43" t="s">
        <v>73</v>
      </c>
      <c r="C33" s="43" t="s">
        <v>74</v>
      </c>
      <c r="D33" s="43" t="s">
        <v>53</v>
      </c>
      <c r="E33" s="43">
        <v>2</v>
      </c>
      <c r="F33" s="43">
        <v>40</v>
      </c>
      <c r="G33" s="35">
        <f t="shared" si="0"/>
        <v>80</v>
      </c>
      <c r="H33" s="40" t="s">
        <v>20</v>
      </c>
      <c r="I33" s="43"/>
      <c r="J33" s="43"/>
    </row>
    <row r="34" s="2" customFormat="1" ht="32" customHeight="1" spans="1:10">
      <c r="A34" s="35">
        <v>27</v>
      </c>
      <c r="B34" s="43" t="s">
        <v>75</v>
      </c>
      <c r="C34" s="43" t="s">
        <v>76</v>
      </c>
      <c r="D34" s="43" t="s">
        <v>53</v>
      </c>
      <c r="E34" s="43">
        <v>4</v>
      </c>
      <c r="F34" s="43">
        <v>150</v>
      </c>
      <c r="G34" s="35">
        <f t="shared" si="0"/>
        <v>600</v>
      </c>
      <c r="H34" s="40" t="s">
        <v>20</v>
      </c>
      <c r="I34" s="43"/>
      <c r="J34" s="43"/>
    </row>
    <row r="35" s="2" customFormat="1" ht="32" customHeight="1" spans="1:10">
      <c r="A35" s="35">
        <v>28</v>
      </c>
      <c r="B35" s="43" t="s">
        <v>77</v>
      </c>
      <c r="C35" s="43" t="s">
        <v>78</v>
      </c>
      <c r="D35" s="43" t="s">
        <v>79</v>
      </c>
      <c r="E35" s="43">
        <v>4</v>
      </c>
      <c r="F35" s="43">
        <v>110</v>
      </c>
      <c r="G35" s="35">
        <f t="shared" si="0"/>
        <v>440</v>
      </c>
      <c r="H35" s="40" t="s">
        <v>20</v>
      </c>
      <c r="I35" s="43"/>
      <c r="J35" s="43"/>
    </row>
    <row r="36" s="2" customFormat="1" ht="32" customHeight="1" spans="1:10">
      <c r="A36" s="35">
        <v>29</v>
      </c>
      <c r="B36" s="43" t="s">
        <v>80</v>
      </c>
      <c r="C36" s="139" t="s">
        <v>81</v>
      </c>
      <c r="D36" s="43" t="s">
        <v>53</v>
      </c>
      <c r="E36" s="43">
        <v>10</v>
      </c>
      <c r="F36" s="43">
        <v>15</v>
      </c>
      <c r="G36" s="35">
        <f t="shared" si="0"/>
        <v>150</v>
      </c>
      <c r="H36" s="40" t="s">
        <v>20</v>
      </c>
      <c r="I36" s="43"/>
      <c r="J36" s="43"/>
    </row>
    <row r="37" s="2" customFormat="1" ht="32" customHeight="1" spans="1:10">
      <c r="A37" s="35">
        <v>30</v>
      </c>
      <c r="B37" s="43" t="s">
        <v>82</v>
      </c>
      <c r="C37" s="43">
        <v>3015</v>
      </c>
      <c r="D37" s="43" t="s">
        <v>53</v>
      </c>
      <c r="E37" s="43">
        <v>15</v>
      </c>
      <c r="F37" s="43">
        <v>35</v>
      </c>
      <c r="G37" s="35">
        <f t="shared" si="0"/>
        <v>525</v>
      </c>
      <c r="H37" s="40" t="s">
        <v>20</v>
      </c>
      <c r="I37" s="43"/>
      <c r="J37" s="43"/>
    </row>
    <row r="38" s="2" customFormat="1" ht="32" customHeight="1" spans="1:10">
      <c r="A38" s="35">
        <v>31</v>
      </c>
      <c r="B38" s="43" t="s">
        <v>83</v>
      </c>
      <c r="C38" s="43" t="s">
        <v>84</v>
      </c>
      <c r="D38" s="43" t="s">
        <v>53</v>
      </c>
      <c r="E38" s="43">
        <v>12</v>
      </c>
      <c r="F38" s="43">
        <v>35</v>
      </c>
      <c r="G38" s="35">
        <f t="shared" si="0"/>
        <v>420</v>
      </c>
      <c r="H38" s="40" t="s">
        <v>20</v>
      </c>
      <c r="I38" s="43"/>
      <c r="J38" s="43"/>
    </row>
    <row r="39" s="2" customFormat="1" ht="32" customHeight="1" spans="1:10">
      <c r="A39" s="35">
        <v>32</v>
      </c>
      <c r="B39" s="43" t="s">
        <v>85</v>
      </c>
      <c r="C39" s="43"/>
      <c r="D39" s="43" t="s">
        <v>86</v>
      </c>
      <c r="E39" s="43">
        <v>500</v>
      </c>
      <c r="F39" s="43">
        <v>0.3</v>
      </c>
      <c r="G39" s="35">
        <f t="shared" si="0"/>
        <v>150</v>
      </c>
      <c r="H39" s="40" t="s">
        <v>20</v>
      </c>
      <c r="I39" s="43"/>
      <c r="J39" s="43"/>
    </row>
    <row r="40" s="2" customFormat="1" ht="32" customHeight="1" spans="1:10">
      <c r="A40" s="35">
        <v>33</v>
      </c>
      <c r="B40" s="43" t="s">
        <v>87</v>
      </c>
      <c r="C40" s="43"/>
      <c r="D40" s="43" t="s">
        <v>19</v>
      </c>
      <c r="E40" s="43">
        <v>2</v>
      </c>
      <c r="F40" s="43">
        <v>65</v>
      </c>
      <c r="G40" s="35">
        <f t="shared" si="0"/>
        <v>130</v>
      </c>
      <c r="H40" s="40" t="s">
        <v>20</v>
      </c>
      <c r="I40" s="43"/>
      <c r="J40" s="43"/>
    </row>
    <row r="41" s="2" customFormat="1" ht="32" customHeight="1" spans="1:10">
      <c r="A41" s="35">
        <v>34</v>
      </c>
      <c r="B41" s="43" t="s">
        <v>88</v>
      </c>
      <c r="C41" s="43" t="s">
        <v>89</v>
      </c>
      <c r="D41" s="43" t="s">
        <v>53</v>
      </c>
      <c r="E41" s="43">
        <v>3</v>
      </c>
      <c r="F41" s="43">
        <v>260</v>
      </c>
      <c r="G41" s="35">
        <f t="shared" si="0"/>
        <v>780</v>
      </c>
      <c r="H41" s="40" t="s">
        <v>20</v>
      </c>
      <c r="I41" s="43"/>
      <c r="J41" s="43"/>
    </row>
    <row r="42" s="2" customFormat="1" ht="32" customHeight="1" spans="1:10">
      <c r="A42" s="35">
        <v>35</v>
      </c>
      <c r="B42" s="43" t="s">
        <v>90</v>
      </c>
      <c r="C42" s="43"/>
      <c r="D42" s="43" t="s">
        <v>50</v>
      </c>
      <c r="E42" s="43">
        <v>4</v>
      </c>
      <c r="F42" s="43">
        <v>2</v>
      </c>
      <c r="G42" s="35">
        <f t="shared" si="0"/>
        <v>8</v>
      </c>
      <c r="H42" s="40" t="s">
        <v>20</v>
      </c>
      <c r="I42" s="43"/>
      <c r="J42" s="43"/>
    </row>
    <row r="43" s="2" customFormat="1" ht="32" customHeight="1" spans="1:10">
      <c r="A43" s="35">
        <v>36</v>
      </c>
      <c r="B43" s="43" t="s">
        <v>91</v>
      </c>
      <c r="C43" s="43" t="s">
        <v>107</v>
      </c>
      <c r="D43" s="43" t="s">
        <v>79</v>
      </c>
      <c r="E43" s="43">
        <v>2</v>
      </c>
      <c r="F43" s="43">
        <v>650</v>
      </c>
      <c r="G43" s="35">
        <f t="shared" si="0"/>
        <v>1300</v>
      </c>
      <c r="H43" s="40" t="s">
        <v>20</v>
      </c>
      <c r="I43" s="43"/>
      <c r="J43" s="43"/>
    </row>
    <row r="44" s="2" customFormat="1" ht="32" customHeight="1" spans="1:10">
      <c r="A44" s="35">
        <v>37</v>
      </c>
      <c r="B44" s="43" t="s">
        <v>93</v>
      </c>
      <c r="C44" s="43" t="s">
        <v>94</v>
      </c>
      <c r="D44" s="43" t="s">
        <v>53</v>
      </c>
      <c r="E44" s="43">
        <v>4</v>
      </c>
      <c r="F44" s="43">
        <v>15</v>
      </c>
      <c r="G44" s="35">
        <f t="shared" si="0"/>
        <v>60</v>
      </c>
      <c r="H44" s="40" t="s">
        <v>20</v>
      </c>
      <c r="I44" s="43"/>
      <c r="J44" s="43"/>
    </row>
    <row r="45" s="2" customFormat="1" ht="32" customHeight="1" spans="1:10">
      <c r="A45" s="35">
        <v>38</v>
      </c>
      <c r="B45" s="45" t="s">
        <v>95</v>
      </c>
      <c r="C45" s="45"/>
      <c r="D45" s="45" t="s">
        <v>50</v>
      </c>
      <c r="E45" s="45">
        <v>10</v>
      </c>
      <c r="F45" s="45">
        <v>5</v>
      </c>
      <c r="G45" s="35">
        <f t="shared" si="0"/>
        <v>50</v>
      </c>
      <c r="H45" s="46" t="s">
        <v>20</v>
      </c>
      <c r="I45" s="45"/>
      <c r="J45" s="45"/>
    </row>
    <row r="46" s="2" customFormat="1" ht="84" customHeight="1" spans="1:10">
      <c r="A46" s="35">
        <v>39</v>
      </c>
      <c r="B46" s="43" t="s">
        <v>96</v>
      </c>
      <c r="C46" s="43"/>
      <c r="D46" s="43" t="s">
        <v>19</v>
      </c>
      <c r="E46" s="43">
        <v>1</v>
      </c>
      <c r="F46" s="43">
        <v>1100</v>
      </c>
      <c r="G46" s="35">
        <f t="shared" si="0"/>
        <v>1100</v>
      </c>
      <c r="H46" s="43" t="s">
        <v>48</v>
      </c>
      <c r="I46" s="43"/>
      <c r="J46" s="43"/>
    </row>
    <row r="47" s="2" customFormat="1" ht="39" customHeight="1" spans="1:10">
      <c r="A47" s="35">
        <v>40</v>
      </c>
      <c r="B47" s="43" t="s">
        <v>108</v>
      </c>
      <c r="C47" s="43"/>
      <c r="D47" s="43"/>
      <c r="E47" s="43"/>
      <c r="F47" s="43"/>
      <c r="G47" s="43">
        <f>SUM(G8:G46)</f>
        <v>31789</v>
      </c>
      <c r="H47" s="43"/>
      <c r="I47" s="43"/>
      <c r="J47" s="1"/>
    </row>
  </sheetData>
  <mergeCells count="10">
    <mergeCell ref="A1:J1"/>
    <mergeCell ref="A2:C2"/>
    <mergeCell ref="D2:J2"/>
    <mergeCell ref="A3:C3"/>
    <mergeCell ref="D3:J3"/>
    <mergeCell ref="A4:C4"/>
    <mergeCell ref="D4:J4"/>
    <mergeCell ref="A5:C5"/>
    <mergeCell ref="D5:J5"/>
    <mergeCell ref="A7:B7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:J1"/>
    </sheetView>
  </sheetViews>
  <sheetFormatPr defaultColWidth="9" defaultRowHeight="14.4"/>
  <cols>
    <col min="1" max="1" width="7.62962962962963" customWidth="1"/>
    <col min="2" max="2" width="20" customWidth="1"/>
    <col min="3" max="3" width="18.25" style="8" customWidth="1"/>
    <col min="4" max="7" width="8.09259259259259" customWidth="1"/>
    <col min="8" max="8" width="12.6296296296296" customWidth="1"/>
    <col min="9" max="9" width="18.6296296296296" style="8" customWidth="1"/>
    <col min="10" max="10" width="13.6296296296296" customWidth="1"/>
    <col min="11" max="11" width="17.1296296296296" customWidth="1"/>
  </cols>
  <sheetData>
    <row r="1" ht="72" customHeight="1" spans="1:11">
      <c r="A1" s="9" t="s">
        <v>109</v>
      </c>
      <c r="B1" s="9"/>
      <c r="C1" s="9"/>
      <c r="D1" s="9"/>
      <c r="E1" s="9"/>
      <c r="F1" s="9"/>
      <c r="G1" s="9"/>
      <c r="H1" s="9"/>
      <c r="I1" s="9"/>
      <c r="J1" s="9"/>
      <c r="K1" s="17"/>
    </row>
    <row r="2" ht="29" customHeight="1" spans="1:11">
      <c r="A2" s="10" t="s">
        <v>1</v>
      </c>
      <c r="B2" s="10"/>
      <c r="C2" s="11"/>
      <c r="D2" s="10" t="s">
        <v>1</v>
      </c>
      <c r="E2" s="10"/>
      <c r="F2" s="10"/>
      <c r="G2" s="10"/>
      <c r="H2" s="10"/>
      <c r="I2" s="10"/>
      <c r="J2" s="10"/>
      <c r="K2" s="17"/>
    </row>
    <row r="3" s="7" customFormat="1" ht="29" customHeight="1" spans="1:11">
      <c r="A3" s="10" t="s">
        <v>2</v>
      </c>
      <c r="B3" s="10"/>
      <c r="C3" s="11"/>
      <c r="D3" s="10" t="s">
        <v>2</v>
      </c>
      <c r="E3" s="10"/>
      <c r="F3" s="10"/>
      <c r="G3" s="10"/>
      <c r="H3" s="10"/>
      <c r="I3" s="10"/>
      <c r="J3" s="10"/>
      <c r="K3" s="18"/>
    </row>
    <row r="4" s="7" customFormat="1" ht="29" customHeight="1" spans="1:11">
      <c r="A4" s="12" t="s">
        <v>3</v>
      </c>
      <c r="B4" s="12"/>
      <c r="C4" s="13"/>
      <c r="D4" s="10" t="s">
        <v>4</v>
      </c>
      <c r="E4" s="10"/>
      <c r="F4" s="10"/>
      <c r="G4" s="10"/>
      <c r="H4" s="10"/>
      <c r="I4" s="10"/>
      <c r="J4" s="10"/>
      <c r="K4" s="18"/>
    </row>
    <row r="5" s="7" customFormat="1" ht="29" customHeight="1" spans="1:11">
      <c r="A5" s="10" t="s">
        <v>5</v>
      </c>
      <c r="B5" s="10"/>
      <c r="C5" s="11"/>
      <c r="D5" s="10" t="s">
        <v>5</v>
      </c>
      <c r="E5" s="10"/>
      <c r="F5" s="10"/>
      <c r="G5" s="10"/>
      <c r="H5" s="10"/>
      <c r="I5" s="10"/>
      <c r="J5" s="10"/>
      <c r="K5" s="18"/>
    </row>
    <row r="6" customFormat="1" ht="84" customHeight="1" spans="1:10">
      <c r="A6" s="14">
        <v>1</v>
      </c>
      <c r="B6" s="15" t="s">
        <v>110</v>
      </c>
      <c r="C6" s="15"/>
      <c r="D6" s="15" t="s">
        <v>53</v>
      </c>
      <c r="E6" s="15"/>
      <c r="F6" s="15">
        <v>3.5</v>
      </c>
      <c r="G6" s="16"/>
      <c r="H6" s="15"/>
      <c r="I6" s="15"/>
      <c r="J6" s="15"/>
    </row>
    <row r="7" customFormat="1" ht="84" customHeight="1" spans="1:10">
      <c r="A7" s="14">
        <v>2</v>
      </c>
      <c r="B7" s="15" t="s">
        <v>111</v>
      </c>
      <c r="C7" s="15"/>
      <c r="D7" s="15" t="s">
        <v>53</v>
      </c>
      <c r="E7" s="15"/>
      <c r="F7" s="15">
        <v>5.3</v>
      </c>
      <c r="G7" s="16"/>
      <c r="H7" s="15"/>
      <c r="I7" s="15"/>
      <c r="J7" s="15"/>
    </row>
    <row r="8" customFormat="1" ht="84" customHeight="1" spans="1:10">
      <c r="A8" s="14">
        <v>3</v>
      </c>
      <c r="B8" s="15" t="s">
        <v>112</v>
      </c>
      <c r="C8" s="15"/>
      <c r="D8" s="15" t="s">
        <v>53</v>
      </c>
      <c r="E8" s="15"/>
      <c r="F8" s="15">
        <v>5.9</v>
      </c>
      <c r="G8" s="16"/>
      <c r="H8" s="15"/>
      <c r="I8" s="15"/>
      <c r="J8" s="15"/>
    </row>
    <row r="9" customFormat="1" ht="84" customHeight="1" spans="1:10">
      <c r="A9" s="14">
        <v>4</v>
      </c>
      <c r="B9" s="15" t="s">
        <v>113</v>
      </c>
      <c r="C9" s="15"/>
      <c r="D9" s="15" t="s">
        <v>53</v>
      </c>
      <c r="E9" s="15"/>
      <c r="F9" s="15">
        <v>6.7</v>
      </c>
      <c r="G9" s="16"/>
      <c r="H9" s="15"/>
      <c r="I9" s="15"/>
      <c r="J9" s="15"/>
    </row>
    <row r="10" ht="84" customHeight="1" spans="1:11">
      <c r="A10" s="14">
        <v>5</v>
      </c>
      <c r="B10" s="15" t="s">
        <v>114</v>
      </c>
      <c r="C10" s="15" t="s">
        <v>115</v>
      </c>
      <c r="D10" s="15" t="s">
        <v>19</v>
      </c>
      <c r="E10" s="15"/>
      <c r="F10" s="15">
        <v>1500</v>
      </c>
      <c r="G10" s="16"/>
      <c r="H10" s="15"/>
      <c r="I10" s="15"/>
      <c r="J10" s="19" t="s">
        <v>116</v>
      </c>
      <c r="K10" t="s">
        <v>117</v>
      </c>
    </row>
    <row r="11" customFormat="1" ht="39" customHeight="1" spans="1:10">
      <c r="A11" s="14">
        <v>6</v>
      </c>
      <c r="B11" s="15" t="s">
        <v>108</v>
      </c>
      <c r="C11" s="15"/>
      <c r="D11" s="15"/>
      <c r="E11" s="15"/>
      <c r="F11" s="15">
        <f>SUM(F6:F10)</f>
        <v>1521.4</v>
      </c>
      <c r="G11" s="15"/>
      <c r="H11" s="15"/>
      <c r="I11" s="15"/>
      <c r="J11" s="20"/>
    </row>
  </sheetData>
  <mergeCells count="9">
    <mergeCell ref="A1:J1"/>
    <mergeCell ref="A2:C2"/>
    <mergeCell ref="D2:J2"/>
    <mergeCell ref="A3:C3"/>
    <mergeCell ref="D3:J3"/>
    <mergeCell ref="A4:C4"/>
    <mergeCell ref="D4:J4"/>
    <mergeCell ref="A5:C5"/>
    <mergeCell ref="D5:J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4"/>
  <sheetViews>
    <sheetView topLeftCell="A5" workbookViewId="0">
      <selection activeCell="F14" sqref="F14"/>
    </sheetView>
  </sheetViews>
  <sheetFormatPr defaultColWidth="14.6388888888889" defaultRowHeight="20" customHeight="1"/>
  <cols>
    <col min="1" max="1" width="17.9074074074074" style="1" customWidth="1"/>
    <col min="2" max="16382" width="14.6388888888889" style="1" customWidth="1"/>
    <col min="16383" max="16383" width="14.6388888888889" style="1"/>
    <col min="16384" max="16384" width="14.6388888888889" style="2"/>
  </cols>
  <sheetData>
    <row r="1" s="1" customFormat="1" customHeight="1" spans="1:16384">
      <c r="A1" s="1" t="s">
        <v>118</v>
      </c>
      <c r="B1" s="1" t="s">
        <v>119</v>
      </c>
      <c r="C1" s="1" t="s">
        <v>10</v>
      </c>
      <c r="D1" s="1" t="s">
        <v>11</v>
      </c>
      <c r="E1" s="1" t="s">
        <v>12</v>
      </c>
      <c r="XFD1" s="2"/>
    </row>
    <row r="2" s="1" customFormat="1" customHeight="1" spans="1:16384">
      <c r="A2" s="1" t="s">
        <v>120</v>
      </c>
      <c r="B2" s="1" t="s">
        <v>121</v>
      </c>
      <c r="C2" s="1">
        <v>1</v>
      </c>
      <c r="D2" s="1">
        <v>1450</v>
      </c>
      <c r="E2" s="1">
        <f t="shared" ref="E2:E23" si="0">D2*C2</f>
        <v>1450</v>
      </c>
      <c r="XFD2" s="2"/>
    </row>
    <row r="3" s="1" customFormat="1" customHeight="1" spans="1:16384">
      <c r="A3" s="1" t="s">
        <v>122</v>
      </c>
      <c r="B3" s="1" t="s">
        <v>123</v>
      </c>
      <c r="C3" s="1">
        <v>1</v>
      </c>
      <c r="D3" s="1">
        <v>4680</v>
      </c>
      <c r="E3" s="1">
        <f t="shared" si="0"/>
        <v>4680</v>
      </c>
      <c r="XFD3" s="2"/>
    </row>
    <row r="4" s="1" customFormat="1" customHeight="1" spans="1:16384">
      <c r="A4" s="1" t="s">
        <v>124</v>
      </c>
      <c r="B4" s="1" t="s">
        <v>125</v>
      </c>
      <c r="C4" s="1">
        <v>1</v>
      </c>
      <c r="D4" s="1">
        <v>2750</v>
      </c>
      <c r="E4" s="1">
        <f t="shared" si="0"/>
        <v>2750</v>
      </c>
      <c r="XFD4" s="2"/>
    </row>
    <row r="5" s="1" customFormat="1" customHeight="1" spans="1:16384">
      <c r="A5" s="1" t="s">
        <v>126</v>
      </c>
      <c r="B5" s="1" t="s">
        <v>127</v>
      </c>
      <c r="C5" s="1">
        <v>1</v>
      </c>
      <c r="D5" s="1">
        <v>750</v>
      </c>
      <c r="E5" s="1">
        <f t="shared" si="0"/>
        <v>750</v>
      </c>
      <c r="XFD5" s="2"/>
    </row>
    <row r="6" s="1" customFormat="1" customHeight="1" spans="1:16384">
      <c r="A6" s="1" t="s">
        <v>128</v>
      </c>
      <c r="B6" s="1" t="s">
        <v>129</v>
      </c>
      <c r="C6" s="1">
        <v>1</v>
      </c>
      <c r="D6" s="1">
        <v>830</v>
      </c>
      <c r="E6" s="1">
        <f t="shared" si="0"/>
        <v>830</v>
      </c>
      <c r="XFD6" s="2"/>
    </row>
    <row r="7" s="1" customFormat="1" customHeight="1" spans="1:16384">
      <c r="A7" s="1" t="s">
        <v>128</v>
      </c>
      <c r="B7" s="1" t="s">
        <v>130</v>
      </c>
      <c r="C7" s="1">
        <v>1</v>
      </c>
      <c r="D7" s="1">
        <v>1100</v>
      </c>
      <c r="E7" s="1">
        <f t="shared" si="0"/>
        <v>1100</v>
      </c>
      <c r="XFD7" s="2"/>
    </row>
    <row r="8" s="1" customFormat="1" customHeight="1" spans="1:16384">
      <c r="A8" s="1" t="s">
        <v>131</v>
      </c>
      <c r="B8" s="1" t="s">
        <v>132</v>
      </c>
      <c r="C8" s="1">
        <v>2</v>
      </c>
      <c r="D8" s="1">
        <v>730</v>
      </c>
      <c r="E8" s="1">
        <f t="shared" si="0"/>
        <v>1460</v>
      </c>
      <c r="XFD8" s="2"/>
    </row>
    <row r="9" s="1" customFormat="1" customHeight="1" spans="1:16384">
      <c r="A9" s="1" t="s">
        <v>133</v>
      </c>
      <c r="C9" s="1">
        <v>1</v>
      </c>
      <c r="D9" s="1">
        <v>1400</v>
      </c>
      <c r="E9" s="1">
        <f t="shared" si="0"/>
        <v>1400</v>
      </c>
      <c r="XFD9" s="2"/>
    </row>
    <row r="10" s="1" customFormat="1" customHeight="1" spans="1:16384">
      <c r="A10" s="1" t="s">
        <v>26</v>
      </c>
      <c r="C10" s="1">
        <v>1</v>
      </c>
      <c r="D10" s="1">
        <v>1250</v>
      </c>
      <c r="E10" s="1">
        <f t="shared" si="0"/>
        <v>1250</v>
      </c>
      <c r="XFD10" s="2"/>
    </row>
    <row r="11" s="1" customFormat="1" customHeight="1" spans="1:16384">
      <c r="A11" s="1" t="s">
        <v>134</v>
      </c>
      <c r="B11" s="1" t="s">
        <v>69</v>
      </c>
      <c r="C11" s="1">
        <v>1</v>
      </c>
      <c r="D11" s="1">
        <v>950</v>
      </c>
      <c r="E11" s="1">
        <f t="shared" si="0"/>
        <v>950</v>
      </c>
      <c r="XFD11" s="2"/>
    </row>
    <row r="12" s="1" customFormat="1" customHeight="1" spans="1:16384">
      <c r="A12" s="1" t="s">
        <v>135</v>
      </c>
      <c r="C12" s="1">
        <v>2</v>
      </c>
      <c r="D12" s="1">
        <v>580</v>
      </c>
      <c r="E12" s="1">
        <f t="shared" si="0"/>
        <v>1160</v>
      </c>
      <c r="XFD12" s="2"/>
    </row>
    <row r="13" s="1" customFormat="1" customHeight="1" spans="1:16384">
      <c r="A13" s="1" t="s">
        <v>136</v>
      </c>
      <c r="C13" s="1">
        <v>4</v>
      </c>
      <c r="D13" s="1">
        <v>15</v>
      </c>
      <c r="E13" s="1">
        <f t="shared" si="0"/>
        <v>60</v>
      </c>
      <c r="XFD13" s="2"/>
    </row>
    <row r="14" s="1" customFormat="1" customHeight="1" spans="1:16384">
      <c r="A14" s="1" t="s">
        <v>137</v>
      </c>
      <c r="C14" s="1">
        <v>4</v>
      </c>
      <c r="D14" s="1">
        <v>16</v>
      </c>
      <c r="E14" s="1">
        <f t="shared" si="0"/>
        <v>64</v>
      </c>
      <c r="XFD14" s="2"/>
    </row>
    <row r="15" s="1" customFormat="1" customHeight="1" spans="1:16384">
      <c r="A15" s="1" t="s">
        <v>138</v>
      </c>
      <c r="C15" s="1">
        <v>20</v>
      </c>
      <c r="D15" s="1">
        <v>12</v>
      </c>
      <c r="E15" s="1">
        <f t="shared" si="0"/>
        <v>240</v>
      </c>
      <c r="XFD15" s="2"/>
    </row>
    <row r="16" s="1" customFormat="1" customHeight="1" spans="1:16384">
      <c r="A16" s="1" t="s">
        <v>139</v>
      </c>
      <c r="C16" s="1">
        <v>2</v>
      </c>
      <c r="D16" s="1">
        <v>30</v>
      </c>
      <c r="E16" s="1">
        <f t="shared" si="0"/>
        <v>60</v>
      </c>
      <c r="XFD16" s="2"/>
    </row>
    <row r="17" s="1" customFormat="1" customHeight="1" spans="1:16384">
      <c r="A17" s="1" t="s">
        <v>140</v>
      </c>
      <c r="C17" s="1">
        <v>2</v>
      </c>
      <c r="D17" s="1">
        <v>170</v>
      </c>
      <c r="E17" s="1">
        <f t="shared" si="0"/>
        <v>340</v>
      </c>
      <c r="XFD17" s="2"/>
    </row>
    <row r="18" s="1" customFormat="1" customHeight="1" spans="1:16384">
      <c r="A18" s="1" t="s">
        <v>141</v>
      </c>
      <c r="C18" s="1">
        <v>15</v>
      </c>
      <c r="D18" s="1">
        <v>50</v>
      </c>
      <c r="E18" s="1">
        <f t="shared" si="0"/>
        <v>750</v>
      </c>
      <c r="XFD18" s="2"/>
    </row>
    <row r="19" s="1" customFormat="1" customHeight="1" spans="1:16384">
      <c r="A19" s="1" t="s">
        <v>142</v>
      </c>
      <c r="C19" s="1">
        <v>15</v>
      </c>
      <c r="D19" s="1">
        <v>20</v>
      </c>
      <c r="E19" s="1">
        <f t="shared" si="0"/>
        <v>300</v>
      </c>
      <c r="XFD19" s="2"/>
    </row>
    <row r="20" s="1" customFormat="1" customHeight="1" spans="1:16384">
      <c r="A20" s="1" t="s">
        <v>143</v>
      </c>
      <c r="B20" s="1" t="s">
        <v>144</v>
      </c>
      <c r="C20" s="1">
        <v>4</v>
      </c>
      <c r="D20" s="1">
        <v>160</v>
      </c>
      <c r="E20" s="1">
        <f t="shared" si="0"/>
        <v>640</v>
      </c>
      <c r="XFD20" s="2"/>
    </row>
    <row r="21" s="1" customFormat="1" customHeight="1" spans="1:16384">
      <c r="A21" s="1" t="s">
        <v>145</v>
      </c>
      <c r="C21" s="1">
        <v>10</v>
      </c>
      <c r="D21" s="1">
        <v>15</v>
      </c>
      <c r="E21" s="1">
        <f t="shared" si="0"/>
        <v>150</v>
      </c>
      <c r="XFD21" s="2"/>
    </row>
    <row r="22" s="1" customFormat="1" customHeight="1" spans="1:16384">
      <c r="A22" s="1" t="s">
        <v>146</v>
      </c>
      <c r="C22" s="1">
        <v>4</v>
      </c>
      <c r="D22" s="1">
        <v>85</v>
      </c>
      <c r="E22" s="1">
        <f t="shared" si="0"/>
        <v>340</v>
      </c>
      <c r="XFD22" s="2"/>
    </row>
    <row r="23" s="1" customFormat="1" customHeight="1" spans="1:16384">
      <c r="A23" s="1" t="s">
        <v>73</v>
      </c>
      <c r="B23" s="1" t="s">
        <v>74</v>
      </c>
      <c r="C23" s="1">
        <v>2</v>
      </c>
      <c r="D23" s="1">
        <v>48</v>
      </c>
      <c r="E23" s="1">
        <f t="shared" si="0"/>
        <v>96</v>
      </c>
      <c r="XFD23" s="2"/>
    </row>
    <row r="24" s="1" customFormat="1" customHeight="1" spans="1:16384">
      <c r="A24" s="3" t="s">
        <v>147</v>
      </c>
      <c r="B24" s="4"/>
      <c r="C24" s="5"/>
      <c r="D24" s="3">
        <f>SUM(E2:E23)</f>
        <v>20820</v>
      </c>
      <c r="E24" s="6"/>
      <c r="XFD24" s="2"/>
    </row>
  </sheetData>
  <mergeCells count="2">
    <mergeCell ref="A24:C24"/>
    <mergeCell ref="D24:E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厨房设备报价汇总</vt:lpstr>
      <vt:lpstr>厨房设备报价2</vt:lpstr>
      <vt:lpstr>厨房设备报价3</vt:lpstr>
      <vt:lpstr>厨房设备报价4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ADY-AL00</dc:creator>
  <cp:lastModifiedBy>拾荒</cp:lastModifiedBy>
  <dcterms:created xsi:type="dcterms:W3CDTF">2006-09-13T03:21:00Z</dcterms:created>
  <dcterms:modified xsi:type="dcterms:W3CDTF">2025-06-04T01:45:42Z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18E8DCE819B84A0CAC36EF074D10B527_13</vt:lpwstr>
  </property>
  <property fmtid="{D5CDD505-2E9C-101B-9397-08002B2CF9AE}" pid="3" name="KSOProductBuildVer">
    <vt:lpwstr>2052-12.1.0.20784</vt:lpwstr>
  </property>
</Properties>
</file>