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<sst xmlns="http://schemas.openxmlformats.org/spreadsheetml/2006/main" count="130" uniqueCount="61">
  <si>
    <t>序号</t>
  </si>
  <si>
    <t>姓名</t>
  </si>
  <si>
    <t>身份证号</t>
  </si>
  <si>
    <t>性别</t>
  </si>
  <si>
    <t>年龄</t>
  </si>
  <si>
    <t>岗位</t>
  </si>
  <si>
    <t>身体状况</t>
  </si>
  <si>
    <t>项目名称</t>
  </si>
  <si>
    <t>备注</t>
  </si>
  <si>
    <t>保费（单位：元）</t>
  </si>
  <si>
    <t>卢占勇</t>
  </si>
  <si>
    <t>652323195610050096</t>
  </si>
  <si>
    <t>绿化工</t>
  </si>
  <si>
    <t>良好</t>
  </si>
  <si>
    <t>昌吉学院</t>
  </si>
  <si>
    <t>前期云南公司购买，于6月19日雇主险到期，故直接新增到新疆公司</t>
  </si>
  <si>
    <t>班德山</t>
  </si>
  <si>
    <t>652301196602061517</t>
  </si>
  <si>
    <t>冯俊跃</t>
  </si>
  <si>
    <t>652301197112301519</t>
  </si>
  <si>
    <t>哈力木努尔</t>
  </si>
  <si>
    <t>652301198904104737</t>
  </si>
  <si>
    <t>胡树平</t>
  </si>
  <si>
    <t>652301196112101512</t>
  </si>
  <si>
    <t>姜天旭</t>
  </si>
  <si>
    <t>622301196202027613</t>
  </si>
  <si>
    <t>马建锋</t>
  </si>
  <si>
    <t>622827196012085119</t>
  </si>
  <si>
    <t>赛秀萍</t>
  </si>
  <si>
    <t>650106196912201326</t>
  </si>
  <si>
    <t>张立新</t>
  </si>
  <si>
    <t>652301196705010851</t>
  </si>
  <si>
    <t>张泽年</t>
  </si>
  <si>
    <t>622201195907145417</t>
  </si>
  <si>
    <t>张子留</t>
  </si>
  <si>
    <t>412824196304230631</t>
  </si>
  <si>
    <t>叶尔德别克·沙依兰别克</t>
  </si>
  <si>
    <t>652301198901024715</t>
  </si>
  <si>
    <t>李勇才</t>
  </si>
  <si>
    <t>652324199204143830</t>
  </si>
  <si>
    <t>李清</t>
  </si>
  <si>
    <t>622226196904113913</t>
  </si>
  <si>
    <t>赵金才</t>
  </si>
  <si>
    <t>23023019671208111X</t>
  </si>
  <si>
    <t>保洁</t>
  </si>
  <si>
    <t>石河子大学项目</t>
  </si>
  <si>
    <t>马传华</t>
  </si>
  <si>
    <t>65900119671101092X</t>
  </si>
  <si>
    <t>门岗</t>
  </si>
  <si>
    <t>杨静</t>
  </si>
  <si>
    <t>513025197707116528</t>
  </si>
  <si>
    <t>刘景春</t>
  </si>
  <si>
    <t>659001197401311844</t>
  </si>
  <si>
    <t>刘朝林</t>
  </si>
  <si>
    <t>510522196812115464</t>
  </si>
  <si>
    <t>周继红</t>
  </si>
  <si>
    <t>650300197107170069</t>
  </si>
  <si>
    <t>吾尼其姑丽·肉孜</t>
  </si>
  <si>
    <t>653126198306090344</t>
  </si>
  <si>
    <t>新大保洁项目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</si>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</sst>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12"/>
      <color rgb="FF000000"/>
      <name val="等线"/>
      <charset val="134"/>
    </font>
    <font>
      <b/>
      <sz val="12"/>
      <color rgb="FF000000"/>
      <name val="等线"/>
      <charset val="134"/>
    </font>
    <font>
      <b/>
      <sz val="11"/>
      <color rgb="FF000000"/>
      <name val="等线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shrinkToFi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shrinkToFit="1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23"/>
  <sheetViews>
    <sheetView tabSelected="1" workbookViewId="0">
      <selection activeCell="L8" sqref="L8"/>
    </sheetView>
  </sheetViews>
  <sheetFormatPr defaultColWidth="9" defaultRowHeight="13.5" customHeight="1"/>
  <cols>
    <col min="1" max="1" width="11.375" style="1" customWidth="1"/>
    <col min="2" max="2" width="21.25" style="1" customWidth="1"/>
    <col min="3" max="3" width="23" style="1" customWidth="1"/>
    <col min="4" max="4" width="10.875" style="1" customWidth="1"/>
    <col min="5" max="5" width="11.125" style="1" customWidth="1"/>
    <col min="6" max="6" width="13.375" style="1" customWidth="1"/>
    <col min="7" max="7" width="13.75" style="2" customWidth="1"/>
    <col min="8" max="8" width="17.6666666666667" style="3" customWidth="1"/>
    <col min="9" max="9" width="44.75" style="4" customWidth="1"/>
    <col min="10" max="10" width="18.5" style="5" customWidth="1"/>
  </cols>
  <sheetData>
    <row r="1" ht="23" customHeight="1" spans="1:10">
      <c r="A1" s="6" t="s">
        <v>0</v>
      </c>
      <c r="B1" s="7" t="s">
        <v>1</v>
      </c>
      <c r="C1" s="8" t="s">
        <v>2</v>
      </c>
      <c r="D1" s="9" t="s">
        <v>3</v>
      </c>
      <c r="E1" s="9" t="s">
        <v>4</v>
      </c>
      <c r="F1" s="8" t="s">
        <v>5</v>
      </c>
      <c r="G1" s="6" t="s">
        <v>6</v>
      </c>
      <c r="H1" s="10" t="s">
        <v>7</v>
      </c>
      <c r="I1" s="7" t="s">
        <v>8</v>
      </c>
      <c r="J1" s="14" t="s">
        <v>9</v>
      </c>
    </row>
    <row r="2" ht="23" customHeight="1" spans="1:10">
      <c r="A2" s="11">
        <v>1</v>
      </c>
      <c r="B2" s="11" t="s">
        <v>10</v>
      </c>
      <c r="C2" s="17" t="s">
        <v>11</v>
      </c>
      <c r="D2" s="11" t="str">
        <f>IF(OR(LEN(C2)=15,LEN(C2)=18),IF(MOD(MID(C2,15,3)*1,2),"男","女"),#N/A)</f>
        <v>男</v>
      </c>
      <c r="E2" s="11" cm="1">
        <f ca="1" t="array" ref="E2">_xlfn.IFS(LEN(C2)=15,DATEDIF(TEXT("19"&amp;MID(C2,7,6),"0-00-00"),TODAY(),"y"),LEN(C2)=18,DATEDIF(TEXT(MID(C2,7,8),"0-00-00"),TODAY(),"y"),TRUE,"身份证错误")</f>
        <v>68</v>
      </c>
      <c r="F2" s="11" t="s">
        <v>12</v>
      </c>
      <c r="G2" s="11" t="s">
        <v>13</v>
      </c>
      <c r="H2" s="11" t="s">
        <v>14</v>
      </c>
      <c r="I2" s="15" t="s">
        <v>15</v>
      </c>
      <c r="J2" s="14">
        <f>245*50%</f>
        <v>122.5</v>
      </c>
    </row>
    <row r="3" ht="23" customHeight="1" spans="1:10">
      <c r="A3" s="11">
        <v>2</v>
      </c>
      <c r="B3" s="11" t="s">
        <v>16</v>
      </c>
      <c r="C3" s="17" t="s">
        <v>17</v>
      </c>
      <c r="D3" s="11" t="str">
        <f t="shared" ref="D3:D22" si="0">IF(OR(LEN(C3)=15,LEN(C3)=18),IF(MOD(MID(C3,15,3)*1,2),"男","女"),#N/A)</f>
        <v>男</v>
      </c>
      <c r="E3" s="11" cm="1">
        <f ca="1" t="array" ref="E3">_xlfn.IFS(LEN(C3)=15,DATEDIF(TEXT("19"&amp;MID(C3,7,6),"0-00-00"),TODAY(),"y"),LEN(C3)=18,DATEDIF(TEXT(MID(C3,7,8),"0-00-00"),TODAY(),"y"),TRUE,"身份证错误")</f>
        <v>59</v>
      </c>
      <c r="F3" s="11" t="s">
        <v>12</v>
      </c>
      <c r="G3" s="11" t="s">
        <v>13</v>
      </c>
      <c r="H3" s="11" t="s">
        <v>14</v>
      </c>
      <c r="I3" s="15" t="s">
        <v>15</v>
      </c>
      <c r="J3" s="14">
        <f t="shared" ref="J3:J12" si="1">245*50%</f>
        <v>122.5</v>
      </c>
    </row>
    <row r="4" ht="23" customHeight="1" spans="1:10">
      <c r="A4" s="11">
        <v>3</v>
      </c>
      <c r="B4" s="11" t="s">
        <v>18</v>
      </c>
      <c r="C4" s="17" t="s">
        <v>19</v>
      </c>
      <c r="D4" s="11" t="str">
        <f t="shared" si="0"/>
        <v>男</v>
      </c>
      <c r="E4" s="11" cm="1">
        <f ca="1" t="array" ref="E4">_xlfn.IFS(LEN(C4)=15,DATEDIF(TEXT("19"&amp;MID(C4,7,6),"0-00-00"),TODAY(),"y"),LEN(C4)=18,DATEDIF(TEXT(MID(C4,7,8),"0-00-00"),TODAY(),"y"),TRUE,"身份证错误")</f>
        <v>53</v>
      </c>
      <c r="F4" s="11" t="s">
        <v>12</v>
      </c>
      <c r="G4" s="11" t="s">
        <v>13</v>
      </c>
      <c r="H4" s="11" t="s">
        <v>14</v>
      </c>
      <c r="I4" s="15" t="s">
        <v>15</v>
      </c>
      <c r="J4" s="14">
        <f t="shared" si="1"/>
        <v>122.5</v>
      </c>
    </row>
    <row r="5" ht="23" customHeight="1" spans="1:10">
      <c r="A5" s="11">
        <v>4</v>
      </c>
      <c r="B5" s="11" t="s">
        <v>20</v>
      </c>
      <c r="C5" s="17" t="s">
        <v>21</v>
      </c>
      <c r="D5" s="11" t="str">
        <f t="shared" si="0"/>
        <v>男</v>
      </c>
      <c r="E5" s="11" cm="1">
        <f ca="1" t="array" ref="E5">_xlfn.IFS(LEN(C5)=15,DATEDIF(TEXT("19"&amp;MID(C5,7,6),"0-00-00"),TODAY(),"y"),LEN(C5)=18,DATEDIF(TEXT(MID(C5,7,8),"0-00-00"),TODAY(),"y"),TRUE,"身份证错误")</f>
        <v>36</v>
      </c>
      <c r="F5" s="11" t="s">
        <v>12</v>
      </c>
      <c r="G5" s="11" t="s">
        <v>13</v>
      </c>
      <c r="H5" s="11" t="s">
        <v>14</v>
      </c>
      <c r="I5" s="15" t="s">
        <v>15</v>
      </c>
      <c r="J5" s="14">
        <f t="shared" si="1"/>
        <v>122.5</v>
      </c>
    </row>
    <row r="6" ht="23" customHeight="1" spans="1:10">
      <c r="A6" s="11">
        <v>5</v>
      </c>
      <c r="B6" s="11" t="s">
        <v>22</v>
      </c>
      <c r="C6" s="17" t="s">
        <v>23</v>
      </c>
      <c r="D6" s="11" t="str">
        <f t="shared" si="0"/>
        <v>男</v>
      </c>
      <c r="E6" s="11" cm="1">
        <f ca="1" t="array" ref="E6">_xlfn.IFS(LEN(C6)=15,DATEDIF(TEXT("19"&amp;MID(C6,7,6),"0-00-00"),TODAY(),"y"),LEN(C6)=18,DATEDIF(TEXT(MID(C6,7,8),"0-00-00"),TODAY(),"y"),TRUE,"身份证错误")</f>
        <v>63</v>
      </c>
      <c r="F6" s="11" t="s">
        <v>12</v>
      </c>
      <c r="G6" s="11" t="s">
        <v>13</v>
      </c>
      <c r="H6" s="11" t="s">
        <v>14</v>
      </c>
      <c r="I6" s="15" t="s">
        <v>15</v>
      </c>
      <c r="J6" s="14">
        <f t="shared" si="1"/>
        <v>122.5</v>
      </c>
    </row>
    <row r="7" ht="23" customHeight="1" spans="1:10">
      <c r="A7" s="11">
        <v>6</v>
      </c>
      <c r="B7" s="11" t="s">
        <v>24</v>
      </c>
      <c r="C7" s="17" t="s">
        <v>25</v>
      </c>
      <c r="D7" s="11" t="str">
        <f t="shared" si="0"/>
        <v>男</v>
      </c>
      <c r="E7" s="11" cm="1">
        <f ca="1" t="array" ref="E7">_xlfn.IFS(LEN(C7)=15,DATEDIF(TEXT("19"&amp;MID(C7,7,6),"0-00-00"),TODAY(),"y"),LEN(C7)=18,DATEDIF(TEXT(MID(C7,7,8),"0-00-00"),TODAY(),"y"),TRUE,"身份证错误")</f>
        <v>63</v>
      </c>
      <c r="F7" s="11" t="s">
        <v>12</v>
      </c>
      <c r="G7" s="11" t="s">
        <v>13</v>
      </c>
      <c r="H7" s="11" t="s">
        <v>14</v>
      </c>
      <c r="I7" s="15" t="s">
        <v>15</v>
      </c>
      <c r="J7" s="14">
        <f t="shared" si="1"/>
        <v>122.5</v>
      </c>
    </row>
    <row r="8" ht="23" customHeight="1" spans="1:10">
      <c r="A8" s="11">
        <v>7</v>
      </c>
      <c r="B8" s="11" t="s">
        <v>26</v>
      </c>
      <c r="C8" s="17" t="s">
        <v>27</v>
      </c>
      <c r="D8" s="11" t="str">
        <f t="shared" si="0"/>
        <v>男</v>
      </c>
      <c r="E8" s="11" cm="1">
        <f ca="1" t="array" ref="E8">_xlfn.IFS(LEN(C8)=15,DATEDIF(TEXT("19"&amp;MID(C8,7,6),"0-00-00"),TODAY(),"y"),LEN(C8)=18,DATEDIF(TEXT(MID(C8,7,8),"0-00-00"),TODAY(),"y"),TRUE,"身份证错误")</f>
        <v>64</v>
      </c>
      <c r="F8" s="11" t="s">
        <v>12</v>
      </c>
      <c r="G8" s="11" t="s">
        <v>13</v>
      </c>
      <c r="H8" s="11" t="s">
        <v>14</v>
      </c>
      <c r="I8" s="15" t="s">
        <v>15</v>
      </c>
      <c r="J8" s="14">
        <f t="shared" si="1"/>
        <v>122.5</v>
      </c>
    </row>
    <row r="9" ht="23" customHeight="1" spans="1:10">
      <c r="A9" s="11">
        <v>8</v>
      </c>
      <c r="B9" s="11" t="s">
        <v>28</v>
      </c>
      <c r="C9" s="17" t="s">
        <v>29</v>
      </c>
      <c r="D9" s="11" t="str">
        <f t="shared" si="0"/>
        <v>女</v>
      </c>
      <c r="E9" s="11" cm="1">
        <f ca="1" t="array" ref="E9">_xlfn.IFS(LEN(C9)=15,DATEDIF(TEXT("19"&amp;MID(C9,7,6),"0-00-00"),TODAY(),"y"),LEN(C9)=18,DATEDIF(TEXT(MID(C9,7,8),"0-00-00"),TODAY(),"y"),TRUE,"身份证错误")</f>
        <v>55</v>
      </c>
      <c r="F9" s="11" t="s">
        <v>12</v>
      </c>
      <c r="G9" s="11" t="s">
        <v>13</v>
      </c>
      <c r="H9" s="11" t="s">
        <v>14</v>
      </c>
      <c r="I9" s="15" t="s">
        <v>15</v>
      </c>
      <c r="J9" s="14">
        <f t="shared" si="1"/>
        <v>122.5</v>
      </c>
    </row>
    <row r="10" ht="23" customHeight="1" spans="1:10">
      <c r="A10" s="11">
        <v>9</v>
      </c>
      <c r="B10" s="11" t="s">
        <v>30</v>
      </c>
      <c r="C10" s="17" t="s">
        <v>31</v>
      </c>
      <c r="D10" s="11" t="str">
        <f t="shared" si="0"/>
        <v>男</v>
      </c>
      <c r="E10" s="11" cm="1">
        <f ca="1" t="array" ref="E10">_xlfn.IFS(LEN(C10)=15,DATEDIF(TEXT("19"&amp;MID(C10,7,6),"0-00-00"),TODAY(),"y"),LEN(C10)=18,DATEDIF(TEXT(MID(C10,7,8),"0-00-00"),TODAY(),"y"),TRUE,"身份证错误")</f>
        <v>58</v>
      </c>
      <c r="F10" s="11" t="s">
        <v>12</v>
      </c>
      <c r="G10" s="11" t="s">
        <v>13</v>
      </c>
      <c r="H10" s="11" t="s">
        <v>14</v>
      </c>
      <c r="I10" s="15" t="s">
        <v>15</v>
      </c>
      <c r="J10" s="14">
        <f t="shared" si="1"/>
        <v>122.5</v>
      </c>
    </row>
    <row r="11" ht="23" customHeight="1" spans="1:10">
      <c r="A11" s="11">
        <v>10</v>
      </c>
      <c r="B11" s="11" t="s">
        <v>32</v>
      </c>
      <c r="C11" s="17" t="s">
        <v>33</v>
      </c>
      <c r="D11" s="11" t="str">
        <f t="shared" si="0"/>
        <v>男</v>
      </c>
      <c r="E11" s="11" cm="1">
        <f ca="1" t="array" ref="E11">_xlfn.IFS(LEN(C11)=15,DATEDIF(TEXT("19"&amp;MID(C11,7,6),"0-00-00"),TODAY(),"y"),LEN(C11)=18,DATEDIF(TEXT(MID(C11,7,8),"0-00-00"),TODAY(),"y"),TRUE,"身份证错误")</f>
        <v>65</v>
      </c>
      <c r="F11" s="11" t="s">
        <v>12</v>
      </c>
      <c r="G11" s="11" t="s">
        <v>13</v>
      </c>
      <c r="H11" s="11" t="s">
        <v>14</v>
      </c>
      <c r="I11" s="15" t="s">
        <v>15</v>
      </c>
      <c r="J11" s="14">
        <f t="shared" si="1"/>
        <v>122.5</v>
      </c>
    </row>
    <row r="12" ht="23" customHeight="1" spans="1:10">
      <c r="A12" s="11">
        <v>11</v>
      </c>
      <c r="B12" s="11" t="s">
        <v>34</v>
      </c>
      <c r="C12" s="17" t="s">
        <v>35</v>
      </c>
      <c r="D12" s="11" t="str">
        <f t="shared" si="0"/>
        <v>男</v>
      </c>
      <c r="E12" s="11" cm="1">
        <f ca="1" t="array" ref="E12">_xlfn.IFS(LEN(C12)=15,DATEDIF(TEXT("19"&amp;MID(C12,7,6),"0-00-00"),TODAY(),"y"),LEN(C12)=18,DATEDIF(TEXT(MID(C12,7,8),"0-00-00"),TODAY(),"y"),TRUE,"身份证错误")</f>
        <v>62</v>
      </c>
      <c r="F12" s="11" t="s">
        <v>12</v>
      </c>
      <c r="G12" s="11" t="s">
        <v>13</v>
      </c>
      <c r="H12" s="11" t="s">
        <v>14</v>
      </c>
      <c r="I12" s="15" t="s">
        <v>15</v>
      </c>
      <c r="J12" s="14">
        <f t="shared" si="1"/>
        <v>122.5</v>
      </c>
    </row>
    <row r="13" ht="23" customHeight="1" spans="1:10">
      <c r="A13" s="11">
        <v>12</v>
      </c>
      <c r="B13" s="11" t="s">
        <v>36</v>
      </c>
      <c r="C13" s="11" t="s">
        <v>37</v>
      </c>
      <c r="D13" s="11" t="str">
        <f t="shared" si="0"/>
        <v>男</v>
      </c>
      <c r="E13" s="11" cm="1">
        <f ca="1" t="array" ref="E13">_xlfn.IFS(LEN(C13)=15,DATEDIF(TEXT("19"&amp;MID(C13,7,6),"0-00-00"),TODAY(),"y"),LEN(C13)=18,DATEDIF(TEXT(MID(C13,7,8),"0-00-00"),TODAY(),"y"),TRUE,"身份证错误")</f>
        <v>36</v>
      </c>
      <c r="F13" s="11" t="s">
        <v>12</v>
      </c>
      <c r="G13" s="11" t="s">
        <v>13</v>
      </c>
      <c r="H13" s="11" t="s">
        <v>14</v>
      </c>
      <c r="I13" s="15" t="s">
        <v>15</v>
      </c>
      <c r="J13" s="14">
        <f t="shared" ref="J13:J22" si="2">245*50%</f>
        <v>122.5</v>
      </c>
    </row>
    <row r="14" ht="23" customHeight="1" spans="1:10">
      <c r="A14" s="11">
        <v>13</v>
      </c>
      <c r="B14" s="11" t="s">
        <v>38</v>
      </c>
      <c r="C14" s="11" t="s">
        <v>39</v>
      </c>
      <c r="D14" s="11" t="str">
        <f t="shared" si="0"/>
        <v>男</v>
      </c>
      <c r="E14" s="11" cm="1">
        <f ca="1" t="array" ref="E14">_xlfn.IFS(LEN(C14)=15,DATEDIF(TEXT("19"&amp;MID(C14,7,6),"0-00-00"),TODAY(),"y"),LEN(C14)=18,DATEDIF(TEXT(MID(C14,7,8),"0-00-00"),TODAY(),"y"),TRUE,"身份证错误")</f>
        <v>33</v>
      </c>
      <c r="F14" s="11" t="s">
        <v>12</v>
      </c>
      <c r="G14" s="11" t="s">
        <v>13</v>
      </c>
      <c r="H14" s="11" t="s">
        <v>14</v>
      </c>
      <c r="I14" s="15" t="s">
        <v>15</v>
      </c>
      <c r="J14" s="14">
        <f t="shared" si="2"/>
        <v>122.5</v>
      </c>
    </row>
    <row r="15" ht="23" customHeight="1" spans="1:10">
      <c r="A15" s="11">
        <v>14</v>
      </c>
      <c r="B15" s="11" t="s">
        <v>40</v>
      </c>
      <c r="C15" s="11" t="s">
        <v>41</v>
      </c>
      <c r="D15" s="11" t="str">
        <f t="shared" si="0"/>
        <v>男</v>
      </c>
      <c r="E15" s="11" cm="1">
        <f ca="1" t="array" ref="E15">_xlfn.IFS(LEN(C15)=15,DATEDIF(TEXT("19"&amp;MID(C15,7,6),"0-00-00"),TODAY(),"y"),LEN(C15)=18,DATEDIF(TEXT(MID(C15,7,8),"0-00-00"),TODAY(),"y"),TRUE,"身份证错误")</f>
        <v>56</v>
      </c>
      <c r="F15" s="11" t="s">
        <v>12</v>
      </c>
      <c r="G15" s="11" t="s">
        <v>13</v>
      </c>
      <c r="H15" s="11" t="s">
        <v>14</v>
      </c>
      <c r="I15" s="15" t="s">
        <v>15</v>
      </c>
      <c r="J15" s="14">
        <f t="shared" si="2"/>
        <v>122.5</v>
      </c>
    </row>
    <row r="16" ht="30" customHeight="1" spans="1:10">
      <c r="A16" s="11">
        <v>15</v>
      </c>
      <c r="B16" s="11" t="s">
        <v>42</v>
      </c>
      <c r="C16" s="11" t="s">
        <v>43</v>
      </c>
      <c r="D16" s="11" t="str">
        <f t="shared" si="0"/>
        <v>男</v>
      </c>
      <c r="E16" s="11" cm="1">
        <f ca="1" t="array" ref="E16">_xlfn.IFS(LEN(C16)=15,DATEDIF(TEXT("19"&amp;MID(C16,7,6),"0-00-00"),TODAY(),"y"),LEN(C16)=18,DATEDIF(TEXT(MID(C16,7,8),"0-00-00"),TODAY(),"y"),TRUE,"身份证错误")</f>
        <v>57</v>
      </c>
      <c r="F16" s="11" t="s">
        <v>44</v>
      </c>
      <c r="G16" s="11" t="s">
        <v>13</v>
      </c>
      <c r="H16" s="11" t="s">
        <v>45</v>
      </c>
      <c r="I16" s="15"/>
      <c r="J16" s="14">
        <f t="shared" si="2"/>
        <v>122.5</v>
      </c>
    </row>
    <row r="17" ht="30" customHeight="1" spans="1:10">
      <c r="A17" s="11">
        <v>16</v>
      </c>
      <c r="B17" s="11" t="s">
        <v>46</v>
      </c>
      <c r="C17" s="11" t="s">
        <v>47</v>
      </c>
      <c r="D17" s="11" t="str">
        <f t="shared" si="0"/>
        <v>女</v>
      </c>
      <c r="E17" s="11" cm="1">
        <f ca="1" t="array" ref="E17">_xlfn.IFS(LEN(C17)=15,DATEDIF(TEXT("19"&amp;MID(C17,7,6),"0-00-00"),TODAY(),"y"),LEN(C17)=18,DATEDIF(TEXT(MID(C17,7,8),"0-00-00"),TODAY(),"y"),TRUE,"身份证错误")</f>
        <v>57</v>
      </c>
      <c r="F17" s="11" t="s">
        <v>48</v>
      </c>
      <c r="G17" s="11" t="s">
        <v>13</v>
      </c>
      <c r="H17" s="11" t="s">
        <v>45</v>
      </c>
      <c r="I17" s="15"/>
      <c r="J17" s="14">
        <f t="shared" si="2"/>
        <v>122.5</v>
      </c>
    </row>
    <row r="18" ht="30" customHeight="1" spans="1:10">
      <c r="A18" s="11">
        <v>17</v>
      </c>
      <c r="B18" s="11" t="s">
        <v>49</v>
      </c>
      <c r="C18" s="17" t="s">
        <v>50</v>
      </c>
      <c r="D18" s="11" t="str">
        <f t="shared" si="0"/>
        <v>女</v>
      </c>
      <c r="E18" s="11" cm="1">
        <f ca="1" t="array" ref="E18">_xlfn.IFS(LEN(C18)=15,DATEDIF(TEXT("19"&amp;MID(C18,7,6),"0-00-00"),TODAY(),"y"),LEN(C18)=18,DATEDIF(TEXT(MID(C18,7,8),"0-00-00"),TODAY(),"y"),TRUE,"身份证错误")</f>
        <v>47</v>
      </c>
      <c r="F18" s="11" t="s">
        <v>44</v>
      </c>
      <c r="G18" s="11" t="s">
        <v>13</v>
      </c>
      <c r="H18" s="11" t="s">
        <v>45</v>
      </c>
      <c r="I18" s="15"/>
      <c r="J18" s="14">
        <f t="shared" si="2"/>
        <v>122.5</v>
      </c>
    </row>
    <row r="19" ht="30" customHeight="1" spans="1:10">
      <c r="A19" s="11">
        <v>18</v>
      </c>
      <c r="B19" s="11" t="s">
        <v>51</v>
      </c>
      <c r="C19" s="17" t="s">
        <v>52</v>
      </c>
      <c r="D19" s="11" t="str">
        <f t="shared" si="0"/>
        <v>女</v>
      </c>
      <c r="E19" s="11" cm="1">
        <f ca="1" t="array" ref="E19">_xlfn.IFS(LEN(C19)=15,DATEDIF(TEXT("19"&amp;MID(C19,7,6),"0-00-00"),TODAY(),"y"),LEN(C19)=18,DATEDIF(TEXT(MID(C19,7,8),"0-00-00"),TODAY(),"y"),TRUE,"身份证错误")</f>
        <v>51</v>
      </c>
      <c r="F19" s="11" t="s">
        <v>48</v>
      </c>
      <c r="G19" s="11" t="s">
        <v>13</v>
      </c>
      <c r="H19" s="11" t="s">
        <v>45</v>
      </c>
      <c r="I19" s="15"/>
      <c r="J19" s="14">
        <f t="shared" si="2"/>
        <v>122.5</v>
      </c>
    </row>
    <row r="20" ht="30" customHeight="1" spans="1:10">
      <c r="A20" s="11">
        <v>19</v>
      </c>
      <c r="B20" s="11" t="s">
        <v>53</v>
      </c>
      <c r="C20" s="17" t="s">
        <v>54</v>
      </c>
      <c r="D20" s="11" t="str">
        <f t="shared" si="0"/>
        <v>女</v>
      </c>
      <c r="E20" s="11" cm="1">
        <f ca="1" t="array" ref="E20">_xlfn.IFS(LEN(C20)=15,DATEDIF(TEXT("19"&amp;MID(C20,7,6),"0-00-00"),TODAY(),"y"),LEN(C20)=18,DATEDIF(TEXT(MID(C20,7,8),"0-00-00"),TODAY(),"y"),TRUE,"身份证错误")</f>
        <v>56</v>
      </c>
      <c r="F20" s="11" t="s">
        <v>44</v>
      </c>
      <c r="G20" s="11" t="s">
        <v>13</v>
      </c>
      <c r="H20" s="11" t="s">
        <v>45</v>
      </c>
      <c r="I20" s="15"/>
      <c r="J20" s="14">
        <f t="shared" si="2"/>
        <v>122.5</v>
      </c>
    </row>
    <row r="21" ht="30" customHeight="1" spans="1:10">
      <c r="A21" s="11">
        <v>20</v>
      </c>
      <c r="B21" s="11" t="s">
        <v>55</v>
      </c>
      <c r="C21" s="17" t="s">
        <v>56</v>
      </c>
      <c r="D21" s="11" t="str">
        <f t="shared" si="0"/>
        <v>女</v>
      </c>
      <c r="E21" s="11" cm="1">
        <f ca="1" t="array" ref="E21">_xlfn.IFS(LEN(C21)=15,DATEDIF(TEXT("19"&amp;MID(C21,7,6),"0-00-00"),TODAY(),"y"),LEN(C21)=18,DATEDIF(TEXT(MID(C21,7,8),"0-00-00"),TODAY(),"y"),TRUE,"身份证错误")</f>
        <v>53</v>
      </c>
      <c r="F21" s="11" t="s">
        <v>48</v>
      </c>
      <c r="G21" s="11" t="s">
        <v>13</v>
      </c>
      <c r="H21" s="11" t="s">
        <v>45</v>
      </c>
      <c r="I21" s="15"/>
      <c r="J21" s="14">
        <f t="shared" si="2"/>
        <v>122.5</v>
      </c>
    </row>
    <row r="22" customFormat="1" ht="30" customHeight="1" spans="1:10">
      <c r="A22" s="11">
        <v>21</v>
      </c>
      <c r="B22" s="11" t="s">
        <v>57</v>
      </c>
      <c r="C22" s="17" t="s">
        <v>58</v>
      </c>
      <c r="D22" s="11" t="str">
        <f t="shared" si="0"/>
        <v>女</v>
      </c>
      <c r="E22" s="11" cm="1">
        <f ca="1" t="array" ref="E22">_xlfn.IFS(LEN(C22)=15,DATEDIF(TEXT("19"&amp;MID(C22,7,6),"0-00-00"),TODAY(),"y"),LEN(C22)=18,DATEDIF(TEXT(MID(C22,7,8),"0-00-00"),TODAY(),"y"),TRUE,"身份证错误")</f>
        <v>42</v>
      </c>
      <c r="F22" s="11" t="s">
        <v>44</v>
      </c>
      <c r="G22" s="11" t="s">
        <v>13</v>
      </c>
      <c r="H22" s="11" t="s">
        <v>59</v>
      </c>
      <c r="I22" s="15"/>
      <c r="J22" s="14">
        <f t="shared" si="2"/>
        <v>122.5</v>
      </c>
    </row>
    <row r="23" customFormat="1" ht="30" customHeight="1" spans="1:10">
      <c r="A23" s="12" t="s">
        <v>60</v>
      </c>
      <c r="B23" s="13"/>
      <c r="C23" s="13"/>
      <c r="D23" s="13"/>
      <c r="E23" s="13"/>
      <c r="F23" s="13"/>
      <c r="G23" s="13"/>
      <c r="H23" s="13"/>
      <c r="I23" s="16"/>
      <c r="J23" s="14">
        <f>SUM(J2:J22)</f>
        <v>2572.5</v>
      </c>
    </row>
  </sheetData>
  <mergeCells count="1">
    <mergeCell ref="A23:I2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joy</cp:lastModifiedBy>
  <dcterms:created xsi:type="dcterms:W3CDTF">2006-09-16T00:00:00Z</dcterms:created>
  <dcterms:modified xsi:type="dcterms:W3CDTF">2025-06-17T04:51:01Z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BE517EBFF0FC485D86419A0B28EF9748_12</vt:lpwstr>
  </property>
  <property fmtid="{D5CDD505-2E9C-101B-9397-08002B2CF9AE}" pid="3" name="KSOProductBuildVer">
    <vt:lpwstr>2052-12.1.0.20784</vt:lpwstr>
  </property>
</Properties>
</file>