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<sst xmlns="http://schemas.openxmlformats.org/spreadsheetml/2006/main" count="123" uniqueCount="75">
  <si>
    <t>云南“闪电战”项目内荐奖励表（6月17-27日）</t>
  </si>
  <si>
    <r>
      <rPr>
        <sz val="10"/>
        <color theme="1"/>
        <rFont val="微软雅黑"/>
        <charset val="134"/>
      </rPr>
      <t>1.</t>
    </r>
    <r>
      <rPr>
        <b/>
        <sz val="10"/>
        <color theme="1"/>
        <rFont val="微软雅黑"/>
        <charset val="134"/>
      </rPr>
      <t>设置“推荐冠军奖”一名</t>
    </r>
    <r>
      <rPr>
        <sz val="10"/>
        <color theme="1"/>
        <rFont val="微软雅黑"/>
        <charset val="134"/>
      </rPr>
      <t>：公司内部推荐终试人数最多者获得，奖励2000元
2.</t>
    </r>
    <r>
      <rPr>
        <b/>
        <sz val="10"/>
        <color theme="1"/>
        <rFont val="微软雅黑"/>
        <charset val="134"/>
      </rPr>
      <t>设置“简历遥遥领先奖”一名：</t>
    </r>
    <r>
      <rPr>
        <sz val="10"/>
        <color theme="1"/>
        <rFont val="微软雅黑"/>
        <charset val="134"/>
      </rPr>
      <t>公司内部推荐推简历最多者获得，奖500元
3</t>
    </r>
    <r>
      <rPr>
        <b/>
        <sz val="10"/>
        <color theme="1"/>
        <rFont val="微软雅黑"/>
        <charset val="134"/>
      </rPr>
      <t>.节点奖计算方式：</t>
    </r>
    <r>
      <rPr>
        <sz val="10"/>
        <color theme="1"/>
        <rFont val="微软雅黑"/>
        <charset val="134"/>
      </rPr>
      <t>人员到岗后纳入奖励范围，最终以签订劳动合同时间为准，签订劳动合同才算入职；
①每推荐简历一份奖励20元/人，简历通过初试奖励100元/人，推荐的助理、主管入职，奖励300元/人；（不叠加，以最高为准）
②每推荐简历一份奖励20元/人，简历通过初试奖励100元/人，推荐的项目经理、职能人员入职，奖励600元/人；（不叠加，以最高为准）
③每推荐简历一份奖励20元/人，简历通过初试奖励100元/人，推荐产品研发经理、中心总入职，奖励1800元/人。（不叠加，以最高为准）
4.</t>
    </r>
    <r>
      <rPr>
        <b/>
        <sz val="10"/>
        <color theme="1"/>
        <rFont val="微软雅黑"/>
        <charset val="134"/>
      </rPr>
      <t>招聘小组成员，特设“最佳面试官”一名：</t>
    </r>
    <r>
      <rPr>
        <sz val="10"/>
        <color theme="1"/>
        <rFont val="微软雅黑"/>
        <charset val="134"/>
      </rPr>
      <t>入职人数最多者，奖励1000元。</t>
    </r>
  </si>
  <si>
    <t>员工姓名</t>
  </si>
  <si>
    <t>简历奖励推荐</t>
  </si>
  <si>
    <t>简历初试奖励</t>
  </si>
  <si>
    <t>入职奖励</t>
  </si>
  <si>
    <t>总奖金</t>
  </si>
  <si>
    <t>简历数</t>
  </si>
  <si>
    <t>20元/人</t>
  </si>
  <si>
    <t>推荐岗位</t>
  </si>
  <si>
    <t>是否进入复试</t>
  </si>
  <si>
    <t>100元/人</t>
  </si>
  <si>
    <t>是否进入终试</t>
  </si>
  <si>
    <t>终试人数</t>
  </si>
  <si>
    <t>通过入职</t>
  </si>
  <si>
    <t>助理、主管
300元/人</t>
  </si>
  <si>
    <t>项目经理、职能人员
600元/人</t>
  </si>
  <si>
    <t>备注</t>
  </si>
  <si>
    <t>史迎庆</t>
  </si>
  <si>
    <t>53
（简历数最多）</t>
  </si>
  <si>
    <t>920（剔除复试7位）</t>
  </si>
  <si>
    <t>项目经理</t>
  </si>
  <si>
    <t>600（剔除蔡云川）</t>
  </si>
  <si>
    <t>蔡云川</t>
  </si>
  <si>
    <t>项目主管</t>
  </si>
  <si>
    <t>简历数最多奖励500</t>
  </si>
  <si>
    <t>张艳稳</t>
  </si>
  <si>
    <t>280（剔除复试3位）</t>
  </si>
  <si>
    <t>人事总</t>
  </si>
  <si>
    <t>2
（终试人数最多）</t>
  </si>
  <si>
    <t>终试人数最多奖励2000元</t>
  </si>
  <si>
    <t>——</t>
  </si>
  <si>
    <t>杨华</t>
  </si>
  <si>
    <t>夏阳
（未签合同离职）</t>
  </si>
  <si>
    <t>陈新玉</t>
  </si>
  <si>
    <t>480（剔除复试5位）</t>
  </si>
  <si>
    <t>财务总</t>
  </si>
  <si>
    <t>市场</t>
  </si>
  <si>
    <t>张艳</t>
  </si>
  <si>
    <t>420（剔除复试2人）</t>
  </si>
  <si>
    <t>陈建霞</t>
  </si>
  <si>
    <t>80（剔除黄海）</t>
  </si>
  <si>
    <t>黄海</t>
  </si>
  <si>
    <t>张云艳</t>
  </si>
  <si>
    <t>320（剔除复试1人）</t>
  </si>
  <si>
    <t>项目助理</t>
  </si>
  <si>
    <t>杨应贵</t>
  </si>
  <si>
    <t>200（剔除复试1人）</t>
  </si>
  <si>
    <t>陶刘燕</t>
  </si>
  <si>
    <t>杨锦霞</t>
  </si>
  <si>
    <t>张华倩</t>
  </si>
  <si>
    <t>40（剔除复试1位）</t>
  </si>
  <si>
    <t>董亮</t>
  </si>
  <si>
    <t>会计</t>
  </si>
  <si>
    <t>宋婷</t>
  </si>
  <si>
    <t>总计</t>
  </si>
  <si>
    <t>云南“闪电战”招聘小组数据情况</t>
  </si>
  <si>
    <t>刘领</t>
  </si>
  <si>
    <t>580
（剔除周婷婷）</t>
  </si>
  <si>
    <t>产品研发经理</t>
  </si>
  <si>
    <t>周婷婷</t>
  </si>
  <si>
    <t>吴安琪</t>
  </si>
  <si>
    <t>160
（剔除2位复试）</t>
  </si>
  <si>
    <t>市场经理</t>
  </si>
  <si>
    <t>王泰娜</t>
  </si>
  <si>
    <t>最佳面试官，
奖励1000</t>
  </si>
  <si>
    <t>人力行政总</t>
  </si>
  <si>
    <t>罗明永</t>
  </si>
  <si>
    <t>物业经理</t>
  </si>
  <si>
    <t>牛叶丞，艾卫东，樊攀</t>
  </si>
  <si>
    <t>李兴荣</t>
  </si>
  <si>
    <t>行政人事总</t>
  </si>
  <si>
    <t>高树华、丁泉</t>
  </si>
  <si>
    <t>产研经理</t>
  </si>
  <si>
    <t>本次奖励总计：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</si>
</sst>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color theme="1"/>
      <name val="等线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等线"/>
      <charset val="134"/>
      <scheme val="minor"/>
    </font>
    <font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11"/>
      <color rgb="FFFF0000"/>
      <name val="微软雅黑"/>
      <charset val="134"/>
    </font>
    <font>
      <sz val="11"/>
      <color rgb="FFFF0000"/>
      <name val="微软雅黑"/>
      <charset val="134"/>
    </font>
    <font>
      <sz val="12"/>
      <color rgb="FFFF0000"/>
      <name val="微软雅黑"/>
      <charset val="134"/>
    </font>
    <font>
      <b/>
      <sz val="14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2"/>
      <name val="微软雅黑"/>
      <charset val="134"/>
    </font>
    <font>
      <sz val="8"/>
      <color theme="1"/>
      <name val="微软雅黑"/>
      <charset val="134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5C0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8" borderId="4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6" applyNumberFormat="0" applyFill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9" borderId="48" applyNumberFormat="0" applyAlignment="0" applyProtection="0">
      <alignment vertical="center"/>
    </xf>
    <xf numFmtId="0" fontId="29" fillId="10" borderId="49" applyNumberFormat="0" applyAlignment="0" applyProtection="0">
      <alignment vertical="center"/>
    </xf>
    <xf numFmtId="0" fontId="30" fillId="10" borderId="48" applyNumberFormat="0" applyAlignment="0" applyProtection="0">
      <alignment vertical="center"/>
    </xf>
    <xf numFmtId="0" fontId="31" fillId="11" borderId="50" applyNumberFormat="0" applyAlignment="0" applyProtection="0">
      <alignment vertical="center"/>
    </xf>
    <xf numFmtId="0" fontId="32" fillId="0" borderId="51" applyNumberFormat="0" applyFill="0" applyAlignment="0" applyProtection="0">
      <alignment vertical="center"/>
    </xf>
    <xf numFmtId="0" fontId="33" fillId="0" borderId="52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7" borderId="34" xfId="0" applyFont="1" applyFill="1" applyBorder="1">
      <alignment vertical="center"/>
    </xf>
    <xf numFmtId="0" fontId="1" fillId="0" borderId="2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/>
    </xf>
    <xf numFmtId="0" fontId="12" fillId="7" borderId="34" xfId="0" applyFont="1" applyFill="1" applyBorder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16" fillId="0" borderId="11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16" fillId="0" borderId="17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13" fillId="0" borderId="43" xfId="0" applyFont="1" applyFill="1" applyBorder="1" applyAlignment="1">
      <alignment vertical="center"/>
    </xf>
    <xf numFmtId="0" fontId="5" fillId="0" borderId="7" xfId="0" applyFont="1" applyBorder="1">
      <alignment vertical="center"/>
    </xf>
    <xf numFmtId="0" fontId="17" fillId="0" borderId="44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7" fillId="7" borderId="0" xfId="0" applyFont="1" applyFill="1" applyAlignment="1">
      <alignment horizontal="right" vertical="center"/>
    </xf>
    <xf numFmtId="0" fontId="7" fillId="7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6F3D2"/>
      <color rgb="00FD5C0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53"/>
  <sheetViews>
    <sheetView tabSelected="1" zoomScale="90" zoomScaleNormal="90" workbookViewId="0">
      <pane ySplit="4" topLeftCell="A31" activePane="bottomLeft" state="frozen"/>
      <selection/>
      <selection pane="bottomLeft" activeCell="R42" sqref="R42"/>
    </sheetView>
  </sheetViews>
  <sheetFormatPr defaultColWidth="9" defaultRowHeight="17.25"/>
  <cols>
    <col min="1" max="1" width="9" style="10"/>
    <col min="2" max="2" width="12.725" style="10" customWidth="1"/>
    <col min="3" max="3" width="16.275" style="10" customWidth="1"/>
    <col min="4" max="4" width="11.5083333333333" style="10" customWidth="1"/>
    <col min="5" max="5" width="7.75" style="10" customWidth="1"/>
    <col min="6" max="6" width="12.625" style="10" customWidth="1"/>
    <col min="7" max="7" width="19.8583333333333" style="10" customWidth="1"/>
    <col min="8" max="8" width="12.2166666666667" style="10" customWidth="1"/>
    <col min="9" max="9" width="11.3" style="10" customWidth="1"/>
    <col min="10" max="10" width="8.88333333333333" style="10" customWidth="1"/>
    <col min="11" max="11" width="11.1083333333333" style="10" customWidth="1"/>
    <col min="12" max="12" width="12.4583333333333" style="10" customWidth="1"/>
    <col min="13" max="13" width="23.125" style="10" customWidth="1"/>
    <col min="14" max="16" width="9" style="9"/>
    <col min="17" max="17" width="8.91666666666667" style="9" customWidth="1"/>
    <col min="18" max="18" width="12.825" style="9" customWidth="1"/>
    <col min="19" max="19" width="11.4083333333333" style="9" customWidth="1"/>
    <col min="20" max="16384" width="9" style="9"/>
  </cols>
  <sheetData>
    <row r="1" ht="18" spans="1:1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customFormat="1" ht="117" customHeight="1" spans="1:14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1"/>
    </row>
    <row r="3" s="1" customFormat="1" ht="19" customHeight="1" spans="1:14">
      <c r="A3" s="14" t="s">
        <v>2</v>
      </c>
      <c r="B3" s="15" t="s">
        <v>3</v>
      </c>
      <c r="C3" s="16"/>
      <c r="D3" s="17" t="s">
        <v>4</v>
      </c>
      <c r="E3" s="18"/>
      <c r="F3" s="18"/>
      <c r="G3" s="19"/>
      <c r="H3" s="20" t="s">
        <v>5</v>
      </c>
      <c r="I3" s="114"/>
      <c r="J3" s="115"/>
      <c r="K3" s="115"/>
      <c r="L3" s="115"/>
      <c r="M3" s="116"/>
      <c r="N3" s="117" t="s">
        <v>6</v>
      </c>
    </row>
    <row r="4" s="2" customFormat="1" ht="32" customHeight="1" spans="1:14">
      <c r="A4" s="21"/>
      <c r="B4" s="22" t="s">
        <v>7</v>
      </c>
      <c r="C4" s="23" t="s">
        <v>8</v>
      </c>
      <c r="D4" s="24" t="s">
        <v>9</v>
      </c>
      <c r="E4" s="25" t="s">
        <v>7</v>
      </c>
      <c r="F4" s="25" t="s">
        <v>10</v>
      </c>
      <c r="G4" s="26" t="s">
        <v>11</v>
      </c>
      <c r="H4" s="27" t="s">
        <v>12</v>
      </c>
      <c r="I4" s="118" t="s">
        <v>13</v>
      </c>
      <c r="J4" s="119" t="s">
        <v>14</v>
      </c>
      <c r="K4" s="120" t="s">
        <v>15</v>
      </c>
      <c r="L4" s="120" t="s">
        <v>16</v>
      </c>
      <c r="M4" s="121" t="s">
        <v>17</v>
      </c>
      <c r="N4" s="122"/>
    </row>
    <row r="5" s="3" customFormat="1" ht="16.5" spans="1:14">
      <c r="A5" s="28" t="s">
        <v>18</v>
      </c>
      <c r="B5" s="29" t="s">
        <v>19</v>
      </c>
      <c r="C5" s="30" t="s">
        <v>20</v>
      </c>
      <c r="D5" s="31" t="s">
        <v>21</v>
      </c>
      <c r="E5" s="32">
        <v>52</v>
      </c>
      <c r="F5" s="32">
        <v>7</v>
      </c>
      <c r="G5" s="33" t="s">
        <v>22</v>
      </c>
      <c r="H5" s="31">
        <v>1</v>
      </c>
      <c r="I5" s="30">
        <v>1</v>
      </c>
      <c r="J5" s="123">
        <v>1</v>
      </c>
      <c r="K5" s="124"/>
      <c r="L5" s="124">
        <v>600</v>
      </c>
      <c r="M5" s="125" t="s">
        <v>23</v>
      </c>
      <c r="N5" s="126">
        <v>2620</v>
      </c>
    </row>
    <row r="6" s="3" customFormat="1" spans="1:14">
      <c r="A6" s="34"/>
      <c r="B6" s="35"/>
      <c r="C6" s="36"/>
      <c r="D6" s="37" t="s">
        <v>24</v>
      </c>
      <c r="E6" s="38">
        <v>1</v>
      </c>
      <c r="F6" s="38"/>
      <c r="G6" s="39"/>
      <c r="H6" s="37"/>
      <c r="I6" s="36"/>
      <c r="J6" s="127"/>
      <c r="K6" s="128"/>
      <c r="L6" s="128"/>
      <c r="M6" s="129" t="s">
        <v>25</v>
      </c>
      <c r="N6" s="130"/>
    </row>
    <row r="7" s="3" customFormat="1" ht="16.5" spans="1:14">
      <c r="A7" s="28" t="s">
        <v>26</v>
      </c>
      <c r="B7" s="40">
        <v>17</v>
      </c>
      <c r="C7" s="30" t="s">
        <v>27</v>
      </c>
      <c r="D7" s="31" t="s">
        <v>28</v>
      </c>
      <c r="E7" s="32">
        <v>2</v>
      </c>
      <c r="F7" s="32"/>
      <c r="G7" s="33"/>
      <c r="H7" s="31"/>
      <c r="I7" s="29" t="s">
        <v>29</v>
      </c>
      <c r="J7" s="123"/>
      <c r="K7" s="124"/>
      <c r="L7" s="124"/>
      <c r="M7" s="131" t="s">
        <v>30</v>
      </c>
      <c r="N7" s="126">
        <v>3080</v>
      </c>
    </row>
    <row r="8" s="3" customFormat="1" ht="16.5" spans="1:14">
      <c r="A8" s="41"/>
      <c r="B8" s="42"/>
      <c r="C8" s="43"/>
      <c r="D8" s="44" t="s">
        <v>21</v>
      </c>
      <c r="E8" s="45">
        <v>11</v>
      </c>
      <c r="F8" s="45">
        <v>1</v>
      </c>
      <c r="G8" s="46" t="s">
        <v>31</v>
      </c>
      <c r="H8" s="44">
        <v>1</v>
      </c>
      <c r="I8" s="132"/>
      <c r="J8" s="133">
        <v>1</v>
      </c>
      <c r="K8" s="134"/>
      <c r="L8" s="134">
        <v>600</v>
      </c>
      <c r="M8" s="135" t="s">
        <v>32</v>
      </c>
      <c r="N8" s="136"/>
    </row>
    <row r="9" s="3" customFormat="1" ht="33.75" spans="1:14">
      <c r="A9" s="34"/>
      <c r="B9" s="47"/>
      <c r="C9" s="36"/>
      <c r="D9" s="37" t="s">
        <v>24</v>
      </c>
      <c r="E9" s="38">
        <v>4</v>
      </c>
      <c r="F9" s="38">
        <v>2</v>
      </c>
      <c r="G9" s="39">
        <f>F9*100</f>
        <v>200</v>
      </c>
      <c r="H9" s="37">
        <v>1</v>
      </c>
      <c r="I9" s="35"/>
      <c r="J9" s="127">
        <v>1</v>
      </c>
      <c r="K9" s="128"/>
      <c r="L9" s="128"/>
      <c r="M9" s="137" t="s">
        <v>33</v>
      </c>
      <c r="N9" s="130"/>
    </row>
    <row r="10" s="3" customFormat="1" ht="16.5" spans="1:14">
      <c r="A10" s="28" t="s">
        <v>34</v>
      </c>
      <c r="B10" s="40">
        <v>29</v>
      </c>
      <c r="C10" s="30" t="s">
        <v>35</v>
      </c>
      <c r="D10" s="31" t="s">
        <v>36</v>
      </c>
      <c r="E10" s="32">
        <v>1</v>
      </c>
      <c r="F10" s="32"/>
      <c r="G10" s="33"/>
      <c r="H10" s="31"/>
      <c r="I10" s="30">
        <v>1</v>
      </c>
      <c r="J10" s="123"/>
      <c r="K10" s="124"/>
      <c r="L10" s="124"/>
      <c r="M10" s="125"/>
      <c r="N10" s="126">
        <v>980</v>
      </c>
    </row>
    <row r="11" s="3" customFormat="1" ht="16.5" spans="1:14">
      <c r="A11" s="41"/>
      <c r="B11" s="42"/>
      <c r="C11" s="43"/>
      <c r="D11" s="44" t="s">
        <v>37</v>
      </c>
      <c r="E11" s="45">
        <v>1</v>
      </c>
      <c r="F11" s="45"/>
      <c r="G11" s="46"/>
      <c r="H11" s="44"/>
      <c r="I11" s="43"/>
      <c r="J11" s="133"/>
      <c r="K11" s="134"/>
      <c r="L11" s="134"/>
      <c r="M11" s="135"/>
      <c r="N11" s="136"/>
    </row>
    <row r="12" s="3" customFormat="1" ht="16.5" spans="1:14">
      <c r="A12" s="41"/>
      <c r="B12" s="42"/>
      <c r="C12" s="43"/>
      <c r="D12" s="44" t="s">
        <v>21</v>
      </c>
      <c r="E12" s="45">
        <v>23</v>
      </c>
      <c r="F12" s="45">
        <v>5</v>
      </c>
      <c r="G12" s="46">
        <f>F12*100</f>
        <v>500</v>
      </c>
      <c r="H12" s="44">
        <v>1</v>
      </c>
      <c r="I12" s="43"/>
      <c r="J12" s="133"/>
      <c r="K12" s="134"/>
      <c r="L12" s="134"/>
      <c r="M12" s="135"/>
      <c r="N12" s="136"/>
    </row>
    <row r="13" s="3" customFormat="1" spans="1:14">
      <c r="A13" s="34"/>
      <c r="B13" s="47"/>
      <c r="C13" s="36"/>
      <c r="D13" s="37" t="s">
        <v>24</v>
      </c>
      <c r="E13" s="38">
        <v>4</v>
      </c>
      <c r="F13" s="38"/>
      <c r="G13" s="39"/>
      <c r="H13" s="37"/>
      <c r="I13" s="36"/>
      <c r="J13" s="127"/>
      <c r="K13" s="128"/>
      <c r="L13" s="128"/>
      <c r="M13" s="137"/>
      <c r="N13" s="130"/>
    </row>
    <row r="14" s="3" customFormat="1" spans="1:14">
      <c r="A14" s="48" t="s">
        <v>38</v>
      </c>
      <c r="B14" s="42">
        <v>23</v>
      </c>
      <c r="C14" s="43" t="s">
        <v>39</v>
      </c>
      <c r="D14" s="42" t="s">
        <v>21</v>
      </c>
      <c r="E14" s="49">
        <v>23</v>
      </c>
      <c r="F14" s="49">
        <v>2</v>
      </c>
      <c r="G14" s="43">
        <f>F14*100</f>
        <v>200</v>
      </c>
      <c r="H14" s="42"/>
      <c r="I14" s="43"/>
      <c r="J14" s="138"/>
      <c r="K14" s="139"/>
      <c r="L14" s="139"/>
      <c r="M14" s="140"/>
      <c r="N14" s="136">
        <v>620</v>
      </c>
    </row>
    <row r="15" s="3" customFormat="1" spans="1:14">
      <c r="A15" s="50" t="s">
        <v>40</v>
      </c>
      <c r="B15" s="51">
        <v>5</v>
      </c>
      <c r="C15" s="52" t="s">
        <v>41</v>
      </c>
      <c r="D15" s="51" t="s">
        <v>24</v>
      </c>
      <c r="E15" s="53">
        <v>5</v>
      </c>
      <c r="F15" s="53">
        <v>1</v>
      </c>
      <c r="G15" s="52" t="s">
        <v>31</v>
      </c>
      <c r="H15" s="51">
        <v>1</v>
      </c>
      <c r="I15" s="52">
        <v>1</v>
      </c>
      <c r="J15" s="141">
        <v>1</v>
      </c>
      <c r="K15" s="142">
        <v>300</v>
      </c>
      <c r="L15" s="142"/>
      <c r="M15" s="143" t="s">
        <v>42</v>
      </c>
      <c r="N15" s="144">
        <v>380</v>
      </c>
    </row>
    <row r="16" s="3" customFormat="1" ht="16.5" spans="1:14">
      <c r="A16" s="28" t="s">
        <v>43</v>
      </c>
      <c r="B16" s="40">
        <v>17</v>
      </c>
      <c r="C16" s="30" t="s">
        <v>44</v>
      </c>
      <c r="D16" s="31" t="s">
        <v>37</v>
      </c>
      <c r="E16" s="32">
        <v>1</v>
      </c>
      <c r="F16" s="32"/>
      <c r="G16" s="33"/>
      <c r="H16" s="31"/>
      <c r="I16" s="30">
        <v>1</v>
      </c>
      <c r="J16" s="145"/>
      <c r="K16" s="124"/>
      <c r="L16" s="124"/>
      <c r="M16" s="125"/>
      <c r="N16" s="126">
        <v>420</v>
      </c>
    </row>
    <row r="17" s="3" customFormat="1" ht="16.5" spans="1:14">
      <c r="A17" s="41"/>
      <c r="B17" s="42"/>
      <c r="C17" s="43"/>
      <c r="D17" s="44" t="s">
        <v>21</v>
      </c>
      <c r="E17" s="45">
        <v>13</v>
      </c>
      <c r="F17" s="45">
        <v>1</v>
      </c>
      <c r="G17" s="46">
        <f>F17*100</f>
        <v>100</v>
      </c>
      <c r="H17" s="44">
        <v>1</v>
      </c>
      <c r="I17" s="43"/>
      <c r="J17" s="146"/>
      <c r="K17" s="134"/>
      <c r="L17" s="134"/>
      <c r="M17" s="135"/>
      <c r="N17" s="136"/>
    </row>
    <row r="18" s="3" customFormat="1" ht="16.5" spans="1:14">
      <c r="A18" s="41"/>
      <c r="B18" s="42"/>
      <c r="C18" s="43"/>
      <c r="D18" s="44" t="s">
        <v>24</v>
      </c>
      <c r="E18" s="45">
        <v>1</v>
      </c>
      <c r="F18" s="45"/>
      <c r="G18" s="46"/>
      <c r="H18" s="44"/>
      <c r="I18" s="43"/>
      <c r="J18" s="146"/>
      <c r="K18" s="134"/>
      <c r="L18" s="134"/>
      <c r="M18" s="135"/>
      <c r="N18" s="136"/>
    </row>
    <row r="19" s="3" customFormat="1" ht="16.5" spans="1:14">
      <c r="A19" s="41"/>
      <c r="B19" s="42"/>
      <c r="C19" s="43"/>
      <c r="D19" s="44" t="s">
        <v>24</v>
      </c>
      <c r="E19" s="45">
        <v>1</v>
      </c>
      <c r="F19" s="45"/>
      <c r="G19" s="46"/>
      <c r="H19" s="44"/>
      <c r="I19" s="43"/>
      <c r="J19" s="133"/>
      <c r="K19" s="45"/>
      <c r="L19" s="45"/>
      <c r="M19" s="147"/>
      <c r="N19" s="136"/>
    </row>
    <row r="20" s="3" customFormat="1" spans="1:14">
      <c r="A20" s="34"/>
      <c r="B20" s="47"/>
      <c r="C20" s="36"/>
      <c r="D20" s="37" t="s">
        <v>45</v>
      </c>
      <c r="E20" s="38">
        <v>1</v>
      </c>
      <c r="F20" s="38"/>
      <c r="G20" s="39"/>
      <c r="H20" s="37"/>
      <c r="I20" s="36"/>
      <c r="J20" s="127"/>
      <c r="K20" s="38"/>
      <c r="L20" s="38"/>
      <c r="M20" s="148"/>
      <c r="N20" s="130"/>
    </row>
    <row r="21" s="3" customFormat="1" spans="1:14">
      <c r="A21" s="50" t="s">
        <v>46</v>
      </c>
      <c r="B21" s="51">
        <v>11</v>
      </c>
      <c r="C21" s="52" t="s">
        <v>47</v>
      </c>
      <c r="D21" s="51" t="s">
        <v>24</v>
      </c>
      <c r="E21" s="53">
        <v>11</v>
      </c>
      <c r="F21" s="53">
        <v>1</v>
      </c>
      <c r="G21" s="52">
        <f>F21*100</f>
        <v>100</v>
      </c>
      <c r="H21" s="51"/>
      <c r="I21" s="52"/>
      <c r="J21" s="149"/>
      <c r="K21" s="142"/>
      <c r="L21" s="142"/>
      <c r="M21" s="143"/>
      <c r="N21" s="144">
        <v>300</v>
      </c>
    </row>
    <row r="22" s="3" customFormat="1" spans="1:14">
      <c r="A22" s="48" t="s">
        <v>48</v>
      </c>
      <c r="B22" s="42">
        <v>1</v>
      </c>
      <c r="C22" s="43" t="s">
        <v>31</v>
      </c>
      <c r="D22" s="42" t="s">
        <v>36</v>
      </c>
      <c r="E22" s="49">
        <v>1</v>
      </c>
      <c r="F22" s="49">
        <v>1</v>
      </c>
      <c r="G22" s="43">
        <f>F22*100</f>
        <v>100</v>
      </c>
      <c r="H22" s="42"/>
      <c r="I22" s="43"/>
      <c r="J22" s="150"/>
      <c r="K22" s="139"/>
      <c r="L22" s="139"/>
      <c r="M22" s="140"/>
      <c r="N22" s="136">
        <v>100</v>
      </c>
    </row>
    <row r="23" s="3" customFormat="1" spans="1:14">
      <c r="A23" s="50" t="s">
        <v>49</v>
      </c>
      <c r="B23" s="51">
        <v>1</v>
      </c>
      <c r="C23" s="52" t="s">
        <v>31</v>
      </c>
      <c r="D23" s="51" t="s">
        <v>28</v>
      </c>
      <c r="E23" s="53">
        <v>1</v>
      </c>
      <c r="F23" s="53">
        <v>1</v>
      </c>
      <c r="G23" s="52">
        <f>F23*100</f>
        <v>100</v>
      </c>
      <c r="H23" s="51"/>
      <c r="I23" s="52"/>
      <c r="J23" s="149"/>
      <c r="K23" s="142"/>
      <c r="L23" s="142"/>
      <c r="M23" s="143"/>
      <c r="N23" s="144">
        <v>100</v>
      </c>
    </row>
    <row r="24" s="3" customFormat="1" spans="1:14">
      <c r="A24" s="48" t="s">
        <v>50</v>
      </c>
      <c r="B24" s="42">
        <v>3</v>
      </c>
      <c r="C24" s="43" t="s">
        <v>51</v>
      </c>
      <c r="D24" s="42" t="s">
        <v>37</v>
      </c>
      <c r="E24" s="49">
        <v>3</v>
      </c>
      <c r="F24" s="49">
        <v>1</v>
      </c>
      <c r="G24" s="43">
        <v>100</v>
      </c>
      <c r="H24" s="42">
        <v>1</v>
      </c>
      <c r="I24" s="43"/>
      <c r="J24" s="150"/>
      <c r="K24" s="139"/>
      <c r="L24" s="139"/>
      <c r="M24" s="140"/>
      <c r="N24" s="136">
        <v>140</v>
      </c>
    </row>
    <row r="25" s="3" customFormat="1" ht="16.5" spans="1:14">
      <c r="A25" s="28" t="s">
        <v>52</v>
      </c>
      <c r="B25" s="40">
        <v>2</v>
      </c>
      <c r="C25" s="30">
        <f>B25*20</f>
        <v>40</v>
      </c>
      <c r="D25" s="31" t="s">
        <v>53</v>
      </c>
      <c r="E25" s="32">
        <v>1</v>
      </c>
      <c r="F25" s="32"/>
      <c r="G25" s="33"/>
      <c r="H25" s="31"/>
      <c r="I25" s="33"/>
      <c r="J25" s="145"/>
      <c r="K25" s="124"/>
      <c r="L25" s="124"/>
      <c r="M25" s="125"/>
      <c r="N25" s="126">
        <v>40</v>
      </c>
    </row>
    <row r="26" s="3" customFormat="1" spans="1:14">
      <c r="A26" s="34"/>
      <c r="B26" s="47"/>
      <c r="C26" s="36"/>
      <c r="D26" s="37" t="s">
        <v>24</v>
      </c>
      <c r="E26" s="38">
        <v>1</v>
      </c>
      <c r="F26" s="38"/>
      <c r="G26" s="39"/>
      <c r="H26" s="37"/>
      <c r="I26" s="39"/>
      <c r="J26" s="151"/>
      <c r="K26" s="128"/>
      <c r="L26" s="128"/>
      <c r="M26" s="137"/>
      <c r="N26" s="130"/>
    </row>
    <row r="27" s="3" customFormat="1" spans="1:14">
      <c r="A27" s="50" t="s">
        <v>54</v>
      </c>
      <c r="B27" s="51">
        <v>1</v>
      </c>
      <c r="C27" s="52">
        <f>B27*20</f>
        <v>20</v>
      </c>
      <c r="D27" s="51" t="s">
        <v>28</v>
      </c>
      <c r="E27" s="53">
        <v>1</v>
      </c>
      <c r="F27" s="53"/>
      <c r="G27" s="52"/>
      <c r="H27" s="51"/>
      <c r="I27" s="52"/>
      <c r="J27" s="149"/>
      <c r="K27" s="142"/>
      <c r="L27" s="142"/>
      <c r="M27" s="143"/>
      <c r="N27" s="144">
        <v>20</v>
      </c>
    </row>
    <row r="28" s="4" customFormat="1" ht="16.5" spans="1:14">
      <c r="A28" s="54" t="s">
        <v>55</v>
      </c>
      <c r="B28" s="54">
        <v>165</v>
      </c>
      <c r="C28" s="54"/>
      <c r="D28" s="54"/>
      <c r="E28" s="54">
        <v>164</v>
      </c>
      <c r="F28" s="54">
        <v>23</v>
      </c>
      <c r="G28" s="54"/>
      <c r="H28" s="54">
        <v>7</v>
      </c>
      <c r="I28" s="54">
        <v>6</v>
      </c>
      <c r="J28" s="54">
        <v>4</v>
      </c>
      <c r="K28" s="54"/>
      <c r="L28" s="54"/>
      <c r="M28" s="54"/>
      <c r="N28" s="54">
        <f>SUM(N5:N27)</f>
        <v>8800</v>
      </c>
    </row>
    <row r="29" s="5" customFormat="1" ht="16" customHeight="1" spans="1:1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"/>
      <c r="O29" s="1"/>
    </row>
    <row r="30" customFormat="1" ht="18.75" spans="1:15">
      <c r="A30" s="11" t="s">
        <v>56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9"/>
    </row>
    <row r="31" s="6" customFormat="1" ht="19" customHeight="1" spans="1:14">
      <c r="A31" s="55" t="s">
        <v>2</v>
      </c>
      <c r="B31" s="56" t="s">
        <v>3</v>
      </c>
      <c r="C31" s="57"/>
      <c r="D31" s="58" t="s">
        <v>4</v>
      </c>
      <c r="E31" s="59"/>
      <c r="F31" s="59"/>
      <c r="G31" s="60"/>
      <c r="H31" s="61" t="s">
        <v>5</v>
      </c>
      <c r="I31" s="152"/>
      <c r="J31" s="153"/>
      <c r="K31" s="153"/>
      <c r="L31" s="153"/>
      <c r="M31" s="154"/>
      <c r="N31" s="155" t="s">
        <v>6</v>
      </c>
    </row>
    <row r="32" s="7" customFormat="1" ht="32" customHeight="1" spans="1:14">
      <c r="A32" s="62"/>
      <c r="B32" s="63" t="s">
        <v>7</v>
      </c>
      <c r="C32" s="64" t="s">
        <v>8</v>
      </c>
      <c r="D32" s="65" t="s">
        <v>9</v>
      </c>
      <c r="E32" s="66" t="s">
        <v>7</v>
      </c>
      <c r="F32" s="66" t="s">
        <v>10</v>
      </c>
      <c r="G32" s="67" t="s">
        <v>11</v>
      </c>
      <c r="H32" s="68" t="s">
        <v>12</v>
      </c>
      <c r="I32" s="156" t="s">
        <v>13</v>
      </c>
      <c r="J32" s="157" t="s">
        <v>14</v>
      </c>
      <c r="K32" s="158" t="s">
        <v>15</v>
      </c>
      <c r="L32" s="158" t="s">
        <v>16</v>
      </c>
      <c r="M32" s="159" t="s">
        <v>17</v>
      </c>
      <c r="N32" s="160"/>
    </row>
    <row r="33" s="8" customFormat="1" ht="20" customHeight="1" spans="1:15">
      <c r="A33" s="69" t="s">
        <v>57</v>
      </c>
      <c r="B33" s="70">
        <v>30</v>
      </c>
      <c r="C33" s="71" t="s">
        <v>58</v>
      </c>
      <c r="D33" s="72" t="s">
        <v>59</v>
      </c>
      <c r="E33" s="73">
        <v>14</v>
      </c>
      <c r="F33" s="73"/>
      <c r="G33" s="73"/>
      <c r="H33" s="73"/>
      <c r="I33" s="73"/>
      <c r="J33" s="73"/>
      <c r="K33" s="73"/>
      <c r="L33" s="73"/>
      <c r="M33" s="73"/>
      <c r="N33" s="161">
        <v>1180</v>
      </c>
      <c r="O33" s="6"/>
    </row>
    <row r="34" s="8" customFormat="1" ht="20" customHeight="1" spans="1:15">
      <c r="A34" s="74"/>
      <c r="B34" s="75"/>
      <c r="C34" s="76"/>
      <c r="D34" s="77" t="s">
        <v>21</v>
      </c>
      <c r="E34" s="78">
        <v>4</v>
      </c>
      <c r="F34" s="78"/>
      <c r="G34" s="78"/>
      <c r="H34" s="78"/>
      <c r="I34" s="78"/>
      <c r="J34" s="78"/>
      <c r="K34" s="78"/>
      <c r="L34" s="78"/>
      <c r="M34" s="78"/>
      <c r="N34" s="162"/>
      <c r="O34" s="6"/>
    </row>
    <row r="35" s="8" customFormat="1" ht="20" customHeight="1" spans="1:15">
      <c r="A35" s="74"/>
      <c r="B35" s="75"/>
      <c r="C35" s="76"/>
      <c r="D35" s="77" t="s">
        <v>37</v>
      </c>
      <c r="E35" s="78">
        <v>3</v>
      </c>
      <c r="F35" s="78">
        <v>1</v>
      </c>
      <c r="G35" s="79" t="s">
        <v>31</v>
      </c>
      <c r="H35" s="80">
        <v>1</v>
      </c>
      <c r="I35" s="79">
        <v>1</v>
      </c>
      <c r="J35" s="78">
        <v>1</v>
      </c>
      <c r="K35" s="78"/>
      <c r="L35" s="163">
        <v>600</v>
      </c>
      <c r="M35" s="164" t="s">
        <v>60</v>
      </c>
      <c r="N35" s="162"/>
      <c r="O35" s="6"/>
    </row>
    <row r="36" s="8" customFormat="1" ht="20" customHeight="1" spans="1:15">
      <c r="A36" s="81"/>
      <c r="B36" s="82"/>
      <c r="C36" s="83"/>
      <c r="D36" s="84" t="s">
        <v>24</v>
      </c>
      <c r="E36" s="85">
        <v>9</v>
      </c>
      <c r="F36" s="85"/>
      <c r="G36" s="85"/>
      <c r="H36" s="85"/>
      <c r="I36" s="85"/>
      <c r="J36" s="85"/>
      <c r="K36" s="85"/>
      <c r="L36" s="85"/>
      <c r="M36" s="85"/>
      <c r="N36" s="165"/>
      <c r="O36" s="6"/>
    </row>
    <row r="37" s="8" customFormat="1" ht="20" customHeight="1" spans="1:15">
      <c r="A37" s="69" t="s">
        <v>61</v>
      </c>
      <c r="B37" s="70">
        <v>10</v>
      </c>
      <c r="C37" s="71" t="s">
        <v>62</v>
      </c>
      <c r="D37" s="72" t="s">
        <v>59</v>
      </c>
      <c r="E37" s="73">
        <v>7</v>
      </c>
      <c r="F37" s="73">
        <v>2</v>
      </c>
      <c r="G37" s="86">
        <f>F37*100</f>
        <v>200</v>
      </c>
      <c r="H37" s="87">
        <v>1</v>
      </c>
      <c r="I37" s="86"/>
      <c r="J37" s="73"/>
      <c r="K37" s="73"/>
      <c r="L37" s="73"/>
      <c r="M37" s="73"/>
      <c r="N37" s="161">
        <v>360</v>
      </c>
      <c r="O37" s="6"/>
    </row>
    <row r="38" s="8" customFormat="1" ht="20" customHeight="1" spans="1:15">
      <c r="A38" s="74"/>
      <c r="B38" s="75"/>
      <c r="C38" s="76"/>
      <c r="D38" s="77" t="s">
        <v>63</v>
      </c>
      <c r="E38" s="78">
        <v>1</v>
      </c>
      <c r="F38" s="78"/>
      <c r="G38" s="78"/>
      <c r="H38" s="78"/>
      <c r="I38" s="78"/>
      <c r="J38" s="78"/>
      <c r="K38" s="78"/>
      <c r="L38" s="78"/>
      <c r="M38" s="78"/>
      <c r="N38" s="162"/>
      <c r="O38" s="6"/>
    </row>
    <row r="39" s="8" customFormat="1" ht="20" customHeight="1" spans="1:15">
      <c r="A39" s="81"/>
      <c r="B39" s="82"/>
      <c r="C39" s="83"/>
      <c r="D39" s="84" t="s">
        <v>24</v>
      </c>
      <c r="E39" s="85">
        <v>2</v>
      </c>
      <c r="F39" s="85"/>
      <c r="G39" s="88"/>
      <c r="H39" s="85"/>
      <c r="I39" s="85"/>
      <c r="J39" s="85"/>
      <c r="K39" s="85"/>
      <c r="L39" s="85"/>
      <c r="M39" s="85"/>
      <c r="N39" s="165"/>
      <c r="O39" s="6"/>
    </row>
    <row r="40" s="8" customFormat="1" ht="20" customHeight="1" spans="1:14">
      <c r="A40" s="89" t="s">
        <v>64</v>
      </c>
      <c r="B40" s="90">
        <v>73</v>
      </c>
      <c r="C40" s="91"/>
      <c r="D40" s="72" t="s">
        <v>36</v>
      </c>
      <c r="E40" s="73">
        <v>3</v>
      </c>
      <c r="F40" s="73">
        <v>2</v>
      </c>
      <c r="G40" s="92"/>
      <c r="H40" s="73"/>
      <c r="I40" s="73">
        <v>2</v>
      </c>
      <c r="J40" s="73"/>
      <c r="K40" s="166"/>
      <c r="M40" s="167" t="s">
        <v>65</v>
      </c>
      <c r="N40" s="168">
        <v>3400</v>
      </c>
    </row>
    <row r="41" s="8" customFormat="1" ht="20" customHeight="1" spans="1:14">
      <c r="A41" s="93"/>
      <c r="B41" s="94"/>
      <c r="C41" s="95"/>
      <c r="D41" s="77" t="s">
        <v>59</v>
      </c>
      <c r="E41" s="78">
        <v>8</v>
      </c>
      <c r="F41" s="78">
        <v>1</v>
      </c>
      <c r="G41" s="79"/>
      <c r="H41" s="78"/>
      <c r="I41" s="78"/>
      <c r="J41" s="78"/>
      <c r="K41" s="169"/>
      <c r="L41" s="163"/>
      <c r="M41" s="170"/>
      <c r="N41" s="168"/>
    </row>
    <row r="42" s="8" customFormat="1" ht="20" customHeight="1" spans="1:14">
      <c r="A42" s="93"/>
      <c r="B42" s="94"/>
      <c r="C42" s="95"/>
      <c r="D42" s="77" t="s">
        <v>66</v>
      </c>
      <c r="E42" s="78">
        <v>9</v>
      </c>
      <c r="F42" s="78">
        <v>0</v>
      </c>
      <c r="G42" s="79"/>
      <c r="H42" s="78"/>
      <c r="I42" s="78"/>
      <c r="J42" s="78"/>
      <c r="K42" s="169"/>
      <c r="L42" s="163"/>
      <c r="M42" s="171"/>
      <c r="N42" s="168"/>
    </row>
    <row r="43" s="8" customFormat="1" ht="20" customHeight="1" spans="1:14">
      <c r="A43" s="93"/>
      <c r="B43" s="94"/>
      <c r="C43" s="95"/>
      <c r="D43" s="77" t="s">
        <v>63</v>
      </c>
      <c r="E43" s="78">
        <v>15</v>
      </c>
      <c r="F43" s="78">
        <v>3</v>
      </c>
      <c r="G43" s="79"/>
      <c r="H43" s="78"/>
      <c r="I43" s="78">
        <v>3</v>
      </c>
      <c r="J43" s="78">
        <v>1</v>
      </c>
      <c r="K43" s="169"/>
      <c r="L43" s="163">
        <v>600</v>
      </c>
      <c r="M43" s="172" t="s">
        <v>67</v>
      </c>
      <c r="N43" s="168"/>
    </row>
    <row r="44" s="8" customFormat="1" ht="20" customHeight="1" spans="1:14">
      <c r="A44" s="93"/>
      <c r="B44" s="94"/>
      <c r="C44" s="95"/>
      <c r="D44" s="77" t="s">
        <v>68</v>
      </c>
      <c r="E44" s="78">
        <v>18</v>
      </c>
      <c r="F44" s="78">
        <v>7</v>
      </c>
      <c r="G44" s="79"/>
      <c r="H44" s="78"/>
      <c r="I44" s="78">
        <v>7</v>
      </c>
      <c r="J44" s="78">
        <v>3</v>
      </c>
      <c r="K44" s="169"/>
      <c r="L44" s="163">
        <v>1800</v>
      </c>
      <c r="M44" s="172" t="s">
        <v>69</v>
      </c>
      <c r="N44" s="168"/>
    </row>
    <row r="45" s="8" customFormat="1" ht="20" customHeight="1" spans="1:14">
      <c r="A45" s="96"/>
      <c r="B45" s="97"/>
      <c r="C45" s="98"/>
      <c r="D45" s="84" t="s">
        <v>24</v>
      </c>
      <c r="E45" s="85">
        <v>20</v>
      </c>
      <c r="F45" s="85">
        <v>2</v>
      </c>
      <c r="G45" s="99"/>
      <c r="H45" s="85"/>
      <c r="I45" s="85">
        <v>2</v>
      </c>
      <c r="J45" s="85"/>
      <c r="K45" s="173"/>
      <c r="L45" s="174"/>
      <c r="M45" s="175"/>
      <c r="N45" s="176"/>
    </row>
    <row r="46" s="9" customFormat="1" ht="27" customHeight="1" spans="1:14">
      <c r="A46" s="100" t="s">
        <v>70</v>
      </c>
      <c r="B46" s="101">
        <v>28</v>
      </c>
      <c r="C46" s="102"/>
      <c r="D46" s="103" t="s">
        <v>71</v>
      </c>
      <c r="E46" s="103">
        <v>20</v>
      </c>
      <c r="F46" s="103">
        <v>6</v>
      </c>
      <c r="G46" s="104"/>
      <c r="H46" s="103">
        <v>4</v>
      </c>
      <c r="I46" s="103">
        <v>4</v>
      </c>
      <c r="J46" s="103">
        <v>2</v>
      </c>
      <c r="K46" s="103"/>
      <c r="L46" s="177">
        <v>3600</v>
      </c>
      <c r="M46" s="178" t="s">
        <v>72</v>
      </c>
      <c r="N46" s="161">
        <f>L46+G46+G47+G48+C46+C47+C48</f>
        <v>3600</v>
      </c>
    </row>
    <row r="47" s="9" customFormat="1" spans="1:14">
      <c r="A47" s="105"/>
      <c r="B47" s="106"/>
      <c r="C47" s="107"/>
      <c r="D47" s="103" t="s">
        <v>36</v>
      </c>
      <c r="E47" s="103">
        <v>3</v>
      </c>
      <c r="F47" s="103">
        <v>1</v>
      </c>
      <c r="G47" s="104"/>
      <c r="H47" s="103">
        <v>1</v>
      </c>
      <c r="I47" s="103">
        <v>1</v>
      </c>
      <c r="J47" s="103"/>
      <c r="K47" s="103"/>
      <c r="L47" s="103"/>
      <c r="M47" s="179"/>
      <c r="N47" s="162"/>
    </row>
    <row r="48" s="9" customFormat="1" ht="18" spans="1:14">
      <c r="A48" s="108"/>
      <c r="B48" s="109"/>
      <c r="C48" s="110"/>
      <c r="D48" s="103" t="s">
        <v>73</v>
      </c>
      <c r="E48" s="103">
        <v>5</v>
      </c>
      <c r="F48" s="103">
        <v>1</v>
      </c>
      <c r="G48" s="111"/>
      <c r="H48" s="103"/>
      <c r="I48" s="103"/>
      <c r="J48" s="103"/>
      <c r="K48" s="103"/>
      <c r="L48" s="103"/>
      <c r="M48" s="179"/>
      <c r="N48" s="165"/>
    </row>
    <row r="49" customFormat="1" ht="24" customHeight="1" spans="1:15">
      <c r="A49" s="112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9"/>
      <c r="O49" s="9"/>
    </row>
    <row r="50" customFormat="1" ht="24" customHeight="1" spans="1:15">
      <c r="A50" s="112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80" t="s">
        <v>74</v>
      </c>
      <c r="N50" s="181">
        <f>N28+N33+N37+N40+N46</f>
        <v>17340</v>
      </c>
      <c r="O50" s="9"/>
    </row>
    <row r="51" customFormat="1" ht="24" customHeight="1" spans="1:15">
      <c r="A51" s="112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9"/>
      <c r="O51" s="9"/>
    </row>
    <row r="52" customFormat="1" ht="24" customHeight="1" spans="1:15">
      <c r="A52" s="112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9"/>
      <c r="O52" s="9"/>
    </row>
    <row r="53" customFormat="1" ht="24" customHeight="1" spans="1:15">
      <c r="A53" s="112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9"/>
      <c r="O53" s="9"/>
    </row>
  </sheetData>
  <mergeCells count="54">
    <mergeCell ref="A1:N1"/>
    <mergeCell ref="A2:M2"/>
    <mergeCell ref="B3:C3"/>
    <mergeCell ref="D3:G3"/>
    <mergeCell ref="H3:M3"/>
    <mergeCell ref="A30:N30"/>
    <mergeCell ref="B31:C31"/>
    <mergeCell ref="D31:G31"/>
    <mergeCell ref="H31:M31"/>
    <mergeCell ref="A3:A4"/>
    <mergeCell ref="A5:A6"/>
    <mergeCell ref="A7:A9"/>
    <mergeCell ref="A10:A13"/>
    <mergeCell ref="A16:A20"/>
    <mergeCell ref="A25:A26"/>
    <mergeCell ref="A31:A32"/>
    <mergeCell ref="A33:A36"/>
    <mergeCell ref="A37:A39"/>
    <mergeCell ref="A40:A45"/>
    <mergeCell ref="A46:A48"/>
    <mergeCell ref="B5:B6"/>
    <mergeCell ref="B7:B9"/>
    <mergeCell ref="B10:B13"/>
    <mergeCell ref="B16:B20"/>
    <mergeCell ref="B25:B26"/>
    <mergeCell ref="B33:B36"/>
    <mergeCell ref="B37:B39"/>
    <mergeCell ref="B40:B45"/>
    <mergeCell ref="B46:B48"/>
    <mergeCell ref="C5:C6"/>
    <mergeCell ref="C7:C9"/>
    <mergeCell ref="C10:C13"/>
    <mergeCell ref="C16:C20"/>
    <mergeCell ref="C25:C26"/>
    <mergeCell ref="C33:C36"/>
    <mergeCell ref="C37:C39"/>
    <mergeCell ref="C40:C45"/>
    <mergeCell ref="C46:C48"/>
    <mergeCell ref="I5:I6"/>
    <mergeCell ref="I7:I9"/>
    <mergeCell ref="I10:I13"/>
    <mergeCell ref="I16:I20"/>
    <mergeCell ref="M40:M42"/>
    <mergeCell ref="N3:N4"/>
    <mergeCell ref="N5:N6"/>
    <mergeCell ref="N7:N9"/>
    <mergeCell ref="N10:N13"/>
    <mergeCell ref="N16:N20"/>
    <mergeCell ref="N25:N26"/>
    <mergeCell ref="N31:N32"/>
    <mergeCell ref="N33:N36"/>
    <mergeCell ref="N37:N39"/>
    <mergeCell ref="N40:N45"/>
    <mergeCell ref="N46:N48"/>
  </mergeCells>
  <conditionalFormatting sqref="G49">
    <cfRule type="duplicateValues" dxfId="0" priority="17"/>
  </conditionalFormatting>
  <conditionalFormatting sqref="J49">
    <cfRule type="containsText" dxfId="1" priority="11" operator="between" text="淘汰">
      <formula>NOT(ISERROR(SEARCH("淘汰",J49)))</formula>
    </cfRule>
    <cfRule type="containsText" dxfId="2" priority="12" operator="between" text="通过">
      <formula>NOT(ISERROR(SEARCH("通过",J49)))</formula>
    </cfRule>
  </conditionalFormatting>
  <conditionalFormatting sqref="L49">
    <cfRule type="containsText" dxfId="1" priority="9" operator="between" text="淘汰">
      <formula>NOT(ISERROR(SEARCH("淘汰",L49)))</formula>
    </cfRule>
    <cfRule type="containsText" dxfId="2" priority="10" operator="between" text="通过">
      <formula>NOT(ISERROR(SEARCH("通过",L49)))</formula>
    </cfRule>
  </conditionalFormatting>
  <conditionalFormatting sqref="J50">
    <cfRule type="containsText" dxfId="1" priority="3" operator="between" text="淘汰">
      <formula>NOT(ISERROR(SEARCH("淘汰",J50)))</formula>
    </cfRule>
    <cfRule type="containsText" dxfId="2" priority="4" operator="between" text="通过">
      <formula>NOT(ISERROR(SEARCH("通过",J50)))</formula>
    </cfRule>
  </conditionalFormatting>
  <conditionalFormatting sqref="L50">
    <cfRule type="containsText" dxfId="1" priority="1" operator="between" text="淘汰">
      <formula>NOT(ISERROR(SEARCH("淘汰",L50)))</formula>
    </cfRule>
    <cfRule type="containsText" dxfId="2" priority="2" operator="between" text="通过">
      <formula>NOT(ISERROR(SEARCH("通过",L50)))</formula>
    </cfRule>
  </conditionalFormatting>
  <conditionalFormatting sqref="J51">
    <cfRule type="containsText" dxfId="1" priority="7" operator="between" text="淘汰">
      <formula>NOT(ISERROR(SEARCH("淘汰",J51)))</formula>
    </cfRule>
    <cfRule type="containsText" dxfId="2" priority="8" operator="between" text="通过">
      <formula>NOT(ISERROR(SEARCH("通过",J51)))</formula>
    </cfRule>
  </conditionalFormatting>
  <conditionalFormatting sqref="L51">
    <cfRule type="containsText" dxfId="1" priority="5" operator="between" text="淘汰">
      <formula>NOT(ISERROR(SEARCH("淘汰",L51)))</formula>
    </cfRule>
    <cfRule type="containsText" dxfId="2" priority="6" operator="between" text="通过">
      <formula>NOT(ISERROR(SEARCH("通过",L51)))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小王呦~</cp:lastModifiedBy>
  <dcterms:created xsi:type="dcterms:W3CDTF">2006-09-16T00:00:00Z</dcterms:created>
  <dcterms:modified xsi:type="dcterms:W3CDTF">2025-07-11T09:42:46Z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3714AB92F4434623A58EC5D7BEE5B3F4_12</vt:lpwstr>
  </property>
  <property fmtid="{D5CDD505-2E9C-101B-9397-08002B2CF9AE}" pid="3" name="KSOProductBuildVer">
    <vt:lpwstr>2052-12.1.0.17857</vt:lpwstr>
  </property>
  <property fmtid="{D5CDD505-2E9C-101B-9397-08002B2CF9AE}" pid="4" name="KSOReadingLayout">
    <vt:bool>true</vt:bool>
  </property>
</Properties>
</file>