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<sst xmlns="http://schemas.openxmlformats.org/spreadsheetml/2006/main" count="376" uniqueCount="208">
  <si>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</si>
  <si>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</si>
  <si>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</si>
  <si>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</si>
  <si>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</si>
  <si>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</si>
  <si>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</si>
  <si>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</si>
  <si>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</si>
  <si>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</si>
  <si>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</si>
  <si>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</si>
  <si>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</si>
  <si>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</si>
  <si>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</si>
  <si>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</si>
  <si>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</si>
  <si>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</si>
  <si>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</si>
  <si>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</si>
  <si>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</si>
  <si>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</si>
  <si>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</si>
  <si>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</si>
  <si>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</si>
  <si>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</si>
  <si>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</si>
  <si>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</si>
  <si>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</si>
  <si>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</si>
  <si>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</si>
  <si>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</si>
  <si>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</si>
  <si>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</si>
  <si>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</si>
  <si>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</si>
  <si>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</si>
  <si>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</si>
  <si>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</si>
  <si>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</si>
  <si>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</si>
  <si>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</si>
  <si>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</si>
  <si>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</si>
  <si>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</si>
  <si>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</si>
  <si>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</si>
  <si>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</si>
  <si>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</si>
  <si>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</si>
  <si>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</si>
  <si>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</si>
  <si>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</si>
  <si>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</si>
  <si>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</si>
  <si>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</si>
  <si>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</si>
  <si>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</si>
  <si>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</si>
  <si>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</si>
  <si>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</si>
  <si>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</si>
  <si>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</si>
  <si>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</si>
  <si>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</si>
  <si>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</si>
  <si>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</si>
  <si>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</si>
  <si>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</si>
  <si>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</si>
  <si>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</si>
  <si>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</si>
  <si>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马江全</t>
  </si>
  <si>
    <t>浇水工</t>
  </si>
  <si>
    <t>试用</t>
  </si>
  <si>
    <t>6月余休3个班（15日，22日，29日）</t>
  </si>
  <si>
    <t>5000</t>
  </si>
  <si>
    <t>蒋振海</t>
  </si>
  <si>
    <t>刘国军</t>
  </si>
  <si>
    <t>李传学</t>
  </si>
  <si>
    <t>罗世忠</t>
  </si>
  <si>
    <t>带班</t>
  </si>
  <si>
    <t>6月余休3个班（15日，22日，29日）满勤车补2000元，本月车补2000/30*21=1400</t>
  </si>
  <si>
    <t>5500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</si>
  <si>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</si>
  <si>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</si>
  <si>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</si>
  <si>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</si>
  <si>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</si>
  <si>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</si>
  <si>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</si>
  <si>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</si>
  <si>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</si>
  <si>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否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</si>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</sst>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T5" activePane="bottomRight" state="frozen"/>
      <selection/>
      <selection pane="topRight"/>
      <selection pane="bottomLeft"/>
      <selection pane="bottomRight" activeCell="W5" sqref="W5:AB9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833333333333" style="135" customWidth="1"/>
    <col min="7" max="7" width="12.2583333333333" style="135" customWidth="1"/>
    <col min="8" max="8" width="8" style="129" customWidth="1"/>
    <col min="9" max="9" width="10.375" style="129" customWidth="1"/>
    <col min="10" max="10" width="11.875" style="129" customWidth="1"/>
    <col min="11" max="11" width="8.25833333333333" style="129" customWidth="1"/>
    <col min="12" max="12" width="9.75833333333333" style="129" customWidth="1"/>
    <col min="13" max="13" width="9.25833333333333" style="129" customWidth="1"/>
    <col min="14" max="14" width="15.375" style="129" customWidth="1"/>
    <col min="15" max="15" width="8.75833333333333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83333333333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83333333333" style="129" customWidth="1"/>
    <col min="54" max="54" width="12.7583333333333" style="129" customWidth="1"/>
    <col min="55" max="55" width="39.2583333333333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5"/>
      <c r="U1" s="176"/>
      <c r="V1" s="142"/>
      <c r="W1" s="142"/>
      <c r="X1" s="142"/>
      <c r="Y1" s="142"/>
      <c r="Z1" s="142"/>
      <c r="AA1" s="142"/>
      <c r="AB1" s="142"/>
      <c r="AC1" s="187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5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45838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77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6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78"/>
      <c r="U3" s="179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0" t="s">
        <v>51</v>
      </c>
      <c r="AL3" s="190" t="s">
        <v>52</v>
      </c>
      <c r="AM3" s="190" t="s">
        <v>53</v>
      </c>
      <c r="AN3" s="190" t="s">
        <v>54</v>
      </c>
      <c r="AO3" s="190" t="s">
        <v>55</v>
      </c>
      <c r="AP3" s="190" t="s">
        <v>56</v>
      </c>
      <c r="AQ3" s="107" t="s">
        <v>57</v>
      </c>
      <c r="AR3" s="107" t="s">
        <v>58</v>
      </c>
      <c r="AS3" s="191" t="s">
        <v>59</v>
      </c>
      <c r="AT3" s="191" t="s">
        <v>60</v>
      </c>
      <c r="AU3" s="120" t="s">
        <v>61</v>
      </c>
      <c r="AV3" s="192" t="s">
        <v>62</v>
      </c>
      <c r="AW3" s="192" t="s">
        <v>63</v>
      </c>
      <c r="AX3" s="192" t="s">
        <v>64</v>
      </c>
      <c r="AY3" s="197" t="s">
        <v>65</v>
      </c>
      <c r="AZ3" s="197" t="s">
        <v>66</v>
      </c>
      <c r="BA3" s="120" t="s">
        <v>67</v>
      </c>
      <c r="BB3" s="198" t="s">
        <v>68</v>
      </c>
      <c r="BC3" s="198" t="s">
        <v>69</v>
      </c>
      <c r="BD3" s="120" t="s">
        <v>70</v>
      </c>
    </row>
    <row r="4" s="132" customFormat="1" ht="33" customHeight="1" spans="1:56">
      <c r="A4" s="153" t="s">
        <v>71</v>
      </c>
      <c r="B4" s="153"/>
      <c r="C4" s="153"/>
      <c r="D4" s="153"/>
      <c r="E4" s="153"/>
      <c r="F4" s="154"/>
      <c r="G4" s="155"/>
      <c r="H4" s="156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80"/>
      <c r="U4" s="181"/>
      <c r="V4" s="182">
        <f>SUBTOTAL(9,V5:V164)</f>
        <v>17850</v>
      </c>
      <c r="W4" s="182">
        <f t="shared" ref="W4:AE4" si="0">SUBTOTAL(9,W5:W164)</f>
        <v>0</v>
      </c>
      <c r="X4" s="182">
        <f t="shared" si="0"/>
        <v>0</v>
      </c>
      <c r="Y4" s="182">
        <f t="shared" si="0"/>
        <v>0</v>
      </c>
      <c r="Z4" s="182">
        <f t="shared" si="0"/>
        <v>0</v>
      </c>
      <c r="AA4" s="182">
        <f t="shared" si="0"/>
        <v>0</v>
      </c>
      <c r="AB4" s="182">
        <f t="shared" si="0"/>
        <v>0</v>
      </c>
      <c r="AC4" s="182">
        <f t="shared" si="0"/>
        <v>0</v>
      </c>
      <c r="AD4" s="182">
        <f t="shared" si="0"/>
        <v>0</v>
      </c>
      <c r="AE4" s="182">
        <f t="shared" si="0"/>
        <v>0</v>
      </c>
      <c r="AF4" s="182">
        <f t="shared" ref="AF4:AM4" si="1">SUBTOTAL(9,AF5:AF164)</f>
        <v>1399.99</v>
      </c>
      <c r="AG4" s="182">
        <f t="shared" si="1"/>
        <v>0</v>
      </c>
      <c r="AH4" s="182">
        <f t="shared" si="1"/>
        <v>0</v>
      </c>
      <c r="AI4" s="182">
        <f t="shared" si="1"/>
        <v>0</v>
      </c>
      <c r="AJ4" s="182">
        <f t="shared" si="1"/>
        <v>0</v>
      </c>
      <c r="AK4" s="182">
        <f t="shared" si="1"/>
        <v>0</v>
      </c>
      <c r="AL4" s="182">
        <f t="shared" si="1"/>
        <v>0</v>
      </c>
      <c r="AM4" s="182">
        <f t="shared" si="1"/>
        <v>0</v>
      </c>
      <c r="AN4" s="182">
        <f t="shared" ref="AN4:BB4" si="2">SUBTOTAL(9,AN5:AN164)</f>
        <v>0</v>
      </c>
      <c r="AO4" s="182">
        <f t="shared" si="2"/>
        <v>0</v>
      </c>
      <c r="AP4" s="182">
        <f t="shared" si="2"/>
        <v>0</v>
      </c>
      <c r="AQ4" s="182">
        <f t="shared" si="2"/>
        <v>0</v>
      </c>
      <c r="AR4" s="182">
        <f t="shared" si="2"/>
        <v>0</v>
      </c>
      <c r="AS4" s="182">
        <f t="shared" si="2"/>
        <v>0</v>
      </c>
      <c r="AT4" s="182">
        <f t="shared" si="2"/>
        <v>0</v>
      </c>
      <c r="AU4" s="182">
        <f t="shared" si="2"/>
        <v>19249.99</v>
      </c>
      <c r="AV4" s="182">
        <f t="shared" si="2"/>
        <v>0</v>
      </c>
      <c r="AW4" s="182">
        <f t="shared" si="2"/>
        <v>0</v>
      </c>
      <c r="AX4" s="182">
        <f t="shared" si="2"/>
        <v>0</v>
      </c>
      <c r="AY4" s="182">
        <f t="shared" si="2"/>
        <v>0</v>
      </c>
      <c r="AZ4" s="182">
        <f t="shared" si="2"/>
        <v>0</v>
      </c>
      <c r="BA4" s="182">
        <f t="shared" si="2"/>
        <v>19249.99</v>
      </c>
      <c r="BB4" s="182"/>
      <c r="BC4" s="199"/>
      <c r="BD4" s="182"/>
    </row>
    <row r="5" s="129" customFormat="1" ht="31" customHeight="1" spans="1:56">
      <c r="A5" s="157">
        <f>ROW()-4</f>
        <v>1</v>
      </c>
      <c r="B5" s="158" t="s">
        <v>72</v>
      </c>
      <c r="C5" s="159" t="s">
        <v>73</v>
      </c>
      <c r="D5" s="160">
        <v>45818</v>
      </c>
      <c r="E5" s="158" t="s">
        <v>74</v>
      </c>
      <c r="F5" s="161">
        <f>IF($C$2-D5+1&lt;$E$2,$C$2-D5+1,$E$2)</f>
        <v>21</v>
      </c>
      <c r="G5" s="162"/>
      <c r="H5" s="163"/>
      <c r="I5" s="163"/>
      <c r="J5" s="163"/>
      <c r="K5" s="163"/>
      <c r="L5" s="163"/>
      <c r="M5" s="163"/>
      <c r="N5" s="163"/>
      <c r="O5" s="163"/>
      <c r="P5" s="163"/>
      <c r="Q5" s="163">
        <v>3</v>
      </c>
      <c r="R5" s="163"/>
      <c r="S5" s="75">
        <f>P5+Q5-R5</f>
        <v>3</v>
      </c>
      <c r="T5" s="183" t="s">
        <v>75</v>
      </c>
      <c r="U5" s="184" t="s">
        <v>76</v>
      </c>
      <c r="V5" s="185">
        <f>SUM(U5/30*F5)</f>
        <v>3500</v>
      </c>
      <c r="W5" s="186">
        <v>0</v>
      </c>
      <c r="X5" s="186">
        <v>0</v>
      </c>
      <c r="Y5" s="186">
        <v>0</v>
      </c>
      <c r="Z5" s="186">
        <v>0</v>
      </c>
      <c r="AA5" s="186">
        <v>0</v>
      </c>
      <c r="AB5" s="186">
        <v>0</v>
      </c>
      <c r="AC5" s="188">
        <f>IF(G5="是",30,0)</f>
        <v>0</v>
      </c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93">
        <f>IFERROR(U5/$E$2*2*H5+I5*2,0)</f>
        <v>0</v>
      </c>
      <c r="AT5" s="188">
        <f>IFERROR(U5/$E$2*(J5+K5*0.2+L5+M5*0.5),0)</f>
        <v>0</v>
      </c>
      <c r="AU5" s="188">
        <f>ROUND(SUM(V5:AP5)-SUM(AQ5:AT5),2)</f>
        <v>3500</v>
      </c>
      <c r="AV5" s="194"/>
      <c r="AW5" s="200"/>
      <c r="AX5" s="200"/>
      <c r="AY5" s="200"/>
      <c r="AZ5" s="200"/>
      <c r="BA5" s="188">
        <f>ROUND(AU5-SUM(AV5:AZ5),2)</f>
        <v>3500</v>
      </c>
      <c r="BB5" s="201"/>
      <c r="BC5" s="202"/>
      <c r="BD5" s="182" t="str">
        <f>IF(U5-SUM(V5:AB5)=0,"正确","错误")</f>
        <v>错误</v>
      </c>
    </row>
    <row r="6" s="129" customFormat="1" ht="31" customHeight="1" spans="1:56">
      <c r="A6" s="164">
        <f t="shared" ref="A6:A15" si="3">ROW()-4</f>
        <v>2</v>
      </c>
      <c r="B6" s="165" t="s">
        <v>77</v>
      </c>
      <c r="C6" s="159" t="s">
        <v>73</v>
      </c>
      <c r="D6" s="160">
        <v>45818</v>
      </c>
      <c r="E6" s="158" t="s">
        <v>74</v>
      </c>
      <c r="F6" s="47">
        <f t="shared" ref="F6:F37" si="4">IF($C$2-D6+1&lt;$E$2,$C$2-D6+1,$E$2)</f>
        <v>21</v>
      </c>
      <c r="G6" s="166"/>
      <c r="H6" s="163"/>
      <c r="I6" s="163"/>
      <c r="J6" s="163"/>
      <c r="K6" s="163"/>
      <c r="L6" s="163"/>
      <c r="M6" s="163"/>
      <c r="N6" s="163"/>
      <c r="O6" s="171"/>
      <c r="P6" s="163"/>
      <c r="Q6" s="163">
        <v>3</v>
      </c>
      <c r="R6" s="163"/>
      <c r="S6" s="75">
        <f t="shared" ref="S6:S37" si="5">P6+Q6-R6</f>
        <v>3</v>
      </c>
      <c r="T6" s="183" t="s">
        <v>75</v>
      </c>
      <c r="U6" s="184" t="s">
        <v>76</v>
      </c>
      <c r="V6" s="185">
        <f>SUM(U6/30*F6)</f>
        <v>3500</v>
      </c>
      <c r="W6" s="186">
        <v>0</v>
      </c>
      <c r="X6" s="186">
        <v>0</v>
      </c>
      <c r="Y6" s="186">
        <v>0</v>
      </c>
      <c r="Z6" s="186">
        <v>0</v>
      </c>
      <c r="AA6" s="186">
        <v>0</v>
      </c>
      <c r="AB6" s="186">
        <v>0</v>
      </c>
      <c r="AC6" s="188">
        <f t="shared" ref="AC6:AC37" si="6">IF(G6="是",30,0)</f>
        <v>0</v>
      </c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3">
        <f t="shared" ref="AS6:AS37" si="7">IFERROR(U6/$E$2*2*H6+I6*2,0)</f>
        <v>0</v>
      </c>
      <c r="AT6" s="188">
        <f t="shared" ref="AT6:AT37" si="8">IFERROR(U6/$E$2*(J6+K6*0.2+L6+M6*0.5),0)</f>
        <v>0</v>
      </c>
      <c r="AU6" s="188">
        <f t="shared" ref="AU6:AU37" si="9">ROUND(SUM(V6:AP6)-SUM(AQ6:AT6),2)</f>
        <v>3500</v>
      </c>
      <c r="AV6" s="194"/>
      <c r="AW6" s="200"/>
      <c r="AX6" s="200"/>
      <c r="AY6" s="200"/>
      <c r="AZ6" s="200"/>
      <c r="BA6" s="188">
        <f t="shared" ref="BA6:BA37" si="10">ROUND(AU6-SUM(AV6:AZ6),2)</f>
        <v>3500</v>
      </c>
      <c r="BB6" s="201"/>
      <c r="BC6" s="202"/>
      <c r="BD6" s="182" t="str">
        <f t="shared" ref="BD6:BD37" si="11">IF(U6-SUM(V6:AB6)=0,"正确","错误")</f>
        <v>错误</v>
      </c>
    </row>
    <row r="7" s="129" customFormat="1" ht="33" customHeight="1" spans="1:56">
      <c r="A7" s="164">
        <f t="shared" si="3"/>
        <v>3</v>
      </c>
      <c r="B7" s="165" t="s">
        <v>78</v>
      </c>
      <c r="C7" s="159" t="s">
        <v>73</v>
      </c>
      <c r="D7" s="160">
        <v>45818</v>
      </c>
      <c r="E7" s="158" t="s">
        <v>74</v>
      </c>
      <c r="F7" s="47">
        <f t="shared" si="4"/>
        <v>21</v>
      </c>
      <c r="G7" s="166"/>
      <c r="H7" s="163"/>
      <c r="I7" s="163"/>
      <c r="J7" s="163"/>
      <c r="K7" s="163"/>
      <c r="L7" s="163"/>
      <c r="M7" s="163"/>
      <c r="N7" s="163"/>
      <c r="O7" s="172"/>
      <c r="P7" s="163"/>
      <c r="Q7" s="163">
        <v>3</v>
      </c>
      <c r="R7" s="163"/>
      <c r="S7" s="75">
        <f t="shared" si="5"/>
        <v>3</v>
      </c>
      <c r="T7" s="183" t="s">
        <v>75</v>
      </c>
      <c r="U7" s="184" t="s">
        <v>76</v>
      </c>
      <c r="V7" s="185">
        <f>SUM(U7/30*F7)</f>
        <v>3500</v>
      </c>
      <c r="W7" s="186">
        <v>0</v>
      </c>
      <c r="X7" s="186">
        <v>0</v>
      </c>
      <c r="Y7" s="186">
        <v>0</v>
      </c>
      <c r="Z7" s="186">
        <v>0</v>
      </c>
      <c r="AA7" s="186">
        <v>0</v>
      </c>
      <c r="AB7" s="186">
        <v>0</v>
      </c>
      <c r="AC7" s="188">
        <f t="shared" si="6"/>
        <v>0</v>
      </c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3">
        <f t="shared" si="7"/>
        <v>0</v>
      </c>
      <c r="AT7" s="188">
        <f t="shared" si="8"/>
        <v>0</v>
      </c>
      <c r="AU7" s="188">
        <f t="shared" si="9"/>
        <v>3500</v>
      </c>
      <c r="AV7" s="194"/>
      <c r="AW7" s="200"/>
      <c r="AX7" s="200"/>
      <c r="AY7" s="200"/>
      <c r="AZ7" s="200"/>
      <c r="BA7" s="188">
        <f t="shared" si="10"/>
        <v>3500</v>
      </c>
      <c r="BB7" s="201"/>
      <c r="BC7" s="202"/>
      <c r="BD7" s="182" t="str">
        <f t="shared" si="11"/>
        <v>错误</v>
      </c>
    </row>
    <row r="8" s="129" customFormat="1" ht="33" customHeight="1" spans="1:56">
      <c r="A8" s="164">
        <f t="shared" si="3"/>
        <v>4</v>
      </c>
      <c r="B8" s="165" t="s">
        <v>79</v>
      </c>
      <c r="C8" s="159" t="s">
        <v>73</v>
      </c>
      <c r="D8" s="160">
        <v>45818</v>
      </c>
      <c r="E8" s="158" t="s">
        <v>74</v>
      </c>
      <c r="F8" s="47">
        <f t="shared" si="4"/>
        <v>21</v>
      </c>
      <c r="G8" s="166"/>
      <c r="H8" s="163"/>
      <c r="I8" s="163"/>
      <c r="J8" s="163"/>
      <c r="K8" s="163"/>
      <c r="L8" s="163"/>
      <c r="M8" s="163"/>
      <c r="N8" s="163"/>
      <c r="O8" s="173"/>
      <c r="P8" s="163"/>
      <c r="Q8" s="163">
        <v>3</v>
      </c>
      <c r="R8" s="163"/>
      <c r="S8" s="75">
        <f t="shared" si="5"/>
        <v>3</v>
      </c>
      <c r="T8" s="183" t="s">
        <v>75</v>
      </c>
      <c r="U8" s="184" t="s">
        <v>76</v>
      </c>
      <c r="V8" s="185">
        <f>SUM(U8/30*F8)</f>
        <v>3500</v>
      </c>
      <c r="W8" s="186">
        <v>0</v>
      </c>
      <c r="X8" s="186">
        <v>0</v>
      </c>
      <c r="Y8" s="186">
        <v>0</v>
      </c>
      <c r="Z8" s="186">
        <v>0</v>
      </c>
      <c r="AA8" s="186">
        <v>0</v>
      </c>
      <c r="AB8" s="186">
        <v>0</v>
      </c>
      <c r="AC8" s="188">
        <f t="shared" si="6"/>
        <v>0</v>
      </c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3">
        <f t="shared" si="7"/>
        <v>0</v>
      </c>
      <c r="AT8" s="188">
        <f t="shared" si="8"/>
        <v>0</v>
      </c>
      <c r="AU8" s="188">
        <f t="shared" si="9"/>
        <v>3500</v>
      </c>
      <c r="AV8" s="194"/>
      <c r="AW8" s="200"/>
      <c r="AX8" s="200"/>
      <c r="AY8" s="200"/>
      <c r="AZ8" s="200"/>
      <c r="BA8" s="188">
        <f t="shared" si="10"/>
        <v>3500</v>
      </c>
      <c r="BB8" s="201"/>
      <c r="BC8" s="202"/>
      <c r="BD8" s="182" t="str">
        <f t="shared" si="11"/>
        <v>错误</v>
      </c>
    </row>
    <row r="9" s="129" customFormat="1" ht="33" customHeight="1" spans="1:56">
      <c r="A9" s="164">
        <f t="shared" si="3"/>
        <v>5</v>
      </c>
      <c r="B9" s="165" t="s">
        <v>80</v>
      </c>
      <c r="C9" s="167" t="s">
        <v>81</v>
      </c>
      <c r="D9" s="160">
        <v>45818</v>
      </c>
      <c r="E9" s="158" t="s">
        <v>74</v>
      </c>
      <c r="F9" s="47">
        <f t="shared" si="4"/>
        <v>21</v>
      </c>
      <c r="G9" s="166"/>
      <c r="H9" s="163"/>
      <c r="I9" s="163"/>
      <c r="J9" s="163"/>
      <c r="L9" s="163"/>
      <c r="M9" s="163"/>
      <c r="N9" s="163"/>
      <c r="O9" s="173"/>
      <c r="P9" s="163"/>
      <c r="Q9" s="163">
        <v>3</v>
      </c>
      <c r="R9" s="163"/>
      <c r="S9" s="75">
        <f t="shared" si="5"/>
        <v>3</v>
      </c>
      <c r="T9" s="183" t="s">
        <v>82</v>
      </c>
      <c r="U9" s="184" t="s">
        <v>83</v>
      </c>
      <c r="V9" s="185">
        <f>SUM(U9/30*F9)</f>
        <v>3850</v>
      </c>
      <c r="W9" s="186">
        <v>0</v>
      </c>
      <c r="X9" s="186">
        <v>0</v>
      </c>
      <c r="Y9" s="186">
        <v>0</v>
      </c>
      <c r="Z9" s="186">
        <v>0</v>
      </c>
      <c r="AA9" s="186">
        <v>0</v>
      </c>
      <c r="AB9" s="186">
        <v>0</v>
      </c>
      <c r="AC9" s="188">
        <f t="shared" si="6"/>
        <v>0</v>
      </c>
      <c r="AD9" s="189"/>
      <c r="AE9" s="189"/>
      <c r="AF9" s="189">
        <v>1399.99</v>
      </c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3">
        <f t="shared" si="7"/>
        <v>0</v>
      </c>
      <c r="AT9" s="188">
        <f t="shared" si="8"/>
        <v>0</v>
      </c>
      <c r="AU9" s="188">
        <f t="shared" si="9"/>
        <v>5249.99</v>
      </c>
      <c r="AV9" s="194"/>
      <c r="AW9" s="200"/>
      <c r="AX9" s="200"/>
      <c r="AY9" s="200"/>
      <c r="AZ9" s="200"/>
      <c r="BA9" s="188">
        <f t="shared" si="10"/>
        <v>5249.99</v>
      </c>
      <c r="BB9" s="201"/>
      <c r="BC9" s="202"/>
      <c r="BD9" s="182" t="str">
        <f t="shared" si="11"/>
        <v>错误</v>
      </c>
    </row>
    <row r="10" s="129" customFormat="1" ht="33" customHeight="1" spans="1:56">
      <c r="A10" s="164">
        <f t="shared" si="3"/>
        <v>6</v>
      </c>
      <c r="B10" s="165"/>
      <c r="C10" s="167"/>
      <c r="D10" s="160"/>
      <c r="E10" s="165"/>
      <c r="F10" s="47">
        <f t="shared" si="4"/>
        <v>30</v>
      </c>
      <c r="G10" s="166"/>
      <c r="H10" s="163"/>
      <c r="I10" s="163"/>
      <c r="J10" s="163"/>
      <c r="K10" s="163"/>
      <c r="L10" s="163"/>
      <c r="M10" s="163"/>
      <c r="N10" s="163"/>
      <c r="O10" s="174"/>
      <c r="P10" s="163"/>
      <c r="Q10" s="163"/>
      <c r="R10" s="163"/>
      <c r="S10" s="75">
        <f t="shared" si="5"/>
        <v>0</v>
      </c>
      <c r="T10" s="183"/>
      <c r="U10" s="184"/>
      <c r="V10" s="185"/>
      <c r="W10" s="186"/>
      <c r="X10" s="186"/>
      <c r="Y10" s="186"/>
      <c r="Z10" s="186"/>
      <c r="AA10" s="186"/>
      <c r="AB10" s="189"/>
      <c r="AC10" s="188">
        <f t="shared" si="6"/>
        <v>0</v>
      </c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3">
        <f t="shared" si="7"/>
        <v>0</v>
      </c>
      <c r="AT10" s="188">
        <f t="shared" si="8"/>
        <v>0</v>
      </c>
      <c r="AU10" s="188">
        <f t="shared" si="9"/>
        <v>0</v>
      </c>
      <c r="AV10" s="194"/>
      <c r="AW10" s="200"/>
      <c r="AX10" s="200"/>
      <c r="AY10" s="200"/>
      <c r="AZ10" s="200"/>
      <c r="BA10" s="188">
        <f t="shared" si="10"/>
        <v>0</v>
      </c>
      <c r="BB10" s="201"/>
      <c r="BC10" s="202"/>
      <c r="BD10" s="182" t="str">
        <f t="shared" si="11"/>
        <v>正确</v>
      </c>
    </row>
    <row r="11" s="129" customFormat="1" ht="33" customHeight="1" spans="1:56">
      <c r="A11" s="164">
        <f t="shared" si="3"/>
        <v>7</v>
      </c>
      <c r="B11" s="168"/>
      <c r="C11" s="159"/>
      <c r="D11" s="169"/>
      <c r="E11" s="168"/>
      <c r="F11" s="47">
        <f t="shared" si="4"/>
        <v>30</v>
      </c>
      <c r="G11" s="166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75">
        <f t="shared" si="5"/>
        <v>0</v>
      </c>
      <c r="T11" s="183"/>
      <c r="U11" s="184"/>
      <c r="V11" s="185"/>
      <c r="W11" s="186"/>
      <c r="X11" s="186"/>
      <c r="Y11" s="186"/>
      <c r="Z11" s="186"/>
      <c r="AA11" s="186"/>
      <c r="AB11" s="189"/>
      <c r="AC11" s="188">
        <f t="shared" si="6"/>
        <v>0</v>
      </c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3">
        <f t="shared" si="7"/>
        <v>0</v>
      </c>
      <c r="AT11" s="188">
        <f t="shared" si="8"/>
        <v>0</v>
      </c>
      <c r="AU11" s="188">
        <f t="shared" si="9"/>
        <v>0</v>
      </c>
      <c r="AV11" s="194"/>
      <c r="AW11" s="200"/>
      <c r="AX11" s="200"/>
      <c r="AY11" s="200"/>
      <c r="AZ11" s="200"/>
      <c r="BA11" s="188">
        <f t="shared" si="10"/>
        <v>0</v>
      </c>
      <c r="BB11" s="201"/>
      <c r="BC11" s="202"/>
      <c r="BD11" s="182" t="str">
        <f t="shared" si="11"/>
        <v>正确</v>
      </c>
    </row>
    <row r="12" s="129" customFormat="1" ht="33" customHeight="1" spans="1:56">
      <c r="A12" s="164">
        <f t="shared" si="3"/>
        <v>8</v>
      </c>
      <c r="B12" s="168"/>
      <c r="C12" s="159"/>
      <c r="D12" s="169"/>
      <c r="E12" s="168"/>
      <c r="F12" s="47">
        <f t="shared" si="4"/>
        <v>30</v>
      </c>
      <c r="G12" s="166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75">
        <f t="shared" si="5"/>
        <v>0</v>
      </c>
      <c r="T12" s="183"/>
      <c r="U12" s="184"/>
      <c r="V12" s="185"/>
      <c r="W12" s="186"/>
      <c r="X12" s="186"/>
      <c r="Y12" s="186"/>
      <c r="Z12" s="186"/>
      <c r="AA12" s="186"/>
      <c r="AB12" s="189"/>
      <c r="AC12" s="188">
        <f t="shared" si="6"/>
        <v>0</v>
      </c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3">
        <f t="shared" si="7"/>
        <v>0</v>
      </c>
      <c r="AT12" s="188">
        <f t="shared" si="8"/>
        <v>0</v>
      </c>
      <c r="AU12" s="188">
        <f t="shared" si="9"/>
        <v>0</v>
      </c>
      <c r="AV12" s="194"/>
      <c r="AW12" s="200"/>
      <c r="AX12" s="200"/>
      <c r="AY12" s="200"/>
      <c r="AZ12" s="200"/>
      <c r="BA12" s="188">
        <f t="shared" si="10"/>
        <v>0</v>
      </c>
      <c r="BB12" s="201"/>
      <c r="BC12" s="202"/>
      <c r="BD12" s="182" t="str">
        <f t="shared" si="11"/>
        <v>正确</v>
      </c>
    </row>
    <row r="13" s="129" customFormat="1" ht="33" customHeight="1" spans="1:56">
      <c r="A13" s="164">
        <f t="shared" si="3"/>
        <v>9</v>
      </c>
      <c r="B13" s="168"/>
      <c r="C13" s="159"/>
      <c r="D13" s="169"/>
      <c r="E13" s="168"/>
      <c r="F13" s="47">
        <f t="shared" si="4"/>
        <v>30</v>
      </c>
      <c r="G13" s="166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75">
        <f t="shared" si="5"/>
        <v>0</v>
      </c>
      <c r="T13" s="183"/>
      <c r="U13" s="184"/>
      <c r="V13" s="185"/>
      <c r="W13" s="186"/>
      <c r="X13" s="186"/>
      <c r="Y13" s="186"/>
      <c r="Z13" s="186"/>
      <c r="AA13" s="186"/>
      <c r="AB13" s="189"/>
      <c r="AC13" s="188">
        <f t="shared" si="6"/>
        <v>0</v>
      </c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3">
        <f t="shared" si="7"/>
        <v>0</v>
      </c>
      <c r="AT13" s="188">
        <f t="shared" si="8"/>
        <v>0</v>
      </c>
      <c r="AU13" s="188">
        <f t="shared" si="9"/>
        <v>0</v>
      </c>
      <c r="AV13" s="194"/>
      <c r="AW13" s="200"/>
      <c r="AX13" s="200"/>
      <c r="AY13" s="200"/>
      <c r="AZ13" s="200"/>
      <c r="BA13" s="188">
        <f t="shared" si="10"/>
        <v>0</v>
      </c>
      <c r="BB13" s="201"/>
      <c r="BC13" s="202"/>
      <c r="BD13" s="182" t="str">
        <f t="shared" si="11"/>
        <v>正确</v>
      </c>
    </row>
    <row r="14" s="129" customFormat="1" ht="33" customHeight="1" spans="1:56">
      <c r="A14" s="164">
        <f t="shared" si="3"/>
        <v>10</v>
      </c>
      <c r="B14" s="168"/>
      <c r="C14" s="159"/>
      <c r="D14" s="169"/>
      <c r="E14" s="168"/>
      <c r="F14" s="47">
        <f t="shared" si="4"/>
        <v>30</v>
      </c>
      <c r="G14" s="166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75">
        <f t="shared" si="5"/>
        <v>0</v>
      </c>
      <c r="T14" s="183"/>
      <c r="U14" s="184"/>
      <c r="V14" s="185"/>
      <c r="W14" s="186"/>
      <c r="X14" s="186"/>
      <c r="Y14" s="186"/>
      <c r="Z14" s="186"/>
      <c r="AA14" s="186"/>
      <c r="AB14" s="189"/>
      <c r="AC14" s="188">
        <f t="shared" si="6"/>
        <v>0</v>
      </c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3">
        <f t="shared" si="7"/>
        <v>0</v>
      </c>
      <c r="AT14" s="188">
        <f t="shared" si="8"/>
        <v>0</v>
      </c>
      <c r="AU14" s="188">
        <f t="shared" si="9"/>
        <v>0</v>
      </c>
      <c r="AV14" s="194"/>
      <c r="AW14" s="200"/>
      <c r="AX14" s="200"/>
      <c r="AY14" s="200"/>
      <c r="AZ14" s="200"/>
      <c r="BA14" s="188">
        <f t="shared" si="10"/>
        <v>0</v>
      </c>
      <c r="BB14" s="201"/>
      <c r="BC14" s="202"/>
      <c r="BD14" s="182" t="str">
        <f t="shared" si="11"/>
        <v>正确</v>
      </c>
    </row>
    <row r="15" s="129" customFormat="1" ht="33" customHeight="1" spans="1:56">
      <c r="A15" s="164">
        <f t="shared" si="3"/>
        <v>11</v>
      </c>
      <c r="B15" s="168"/>
      <c r="C15" s="159"/>
      <c r="D15" s="169"/>
      <c r="E15" s="168"/>
      <c r="F15" s="47">
        <f t="shared" si="4"/>
        <v>30</v>
      </c>
      <c r="G15" s="166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75">
        <f t="shared" si="5"/>
        <v>0</v>
      </c>
      <c r="T15" s="183"/>
      <c r="U15" s="184"/>
      <c r="V15" s="185"/>
      <c r="W15" s="186"/>
      <c r="X15" s="186"/>
      <c r="Y15" s="186"/>
      <c r="Z15" s="186"/>
      <c r="AA15" s="186"/>
      <c r="AB15" s="189"/>
      <c r="AC15" s="188">
        <f t="shared" si="6"/>
        <v>0</v>
      </c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3">
        <f t="shared" si="7"/>
        <v>0</v>
      </c>
      <c r="AT15" s="188">
        <f t="shared" si="8"/>
        <v>0</v>
      </c>
      <c r="AU15" s="188">
        <f t="shared" si="9"/>
        <v>0</v>
      </c>
      <c r="AV15" s="194"/>
      <c r="AW15" s="200"/>
      <c r="AX15" s="200"/>
      <c r="AY15" s="200"/>
      <c r="AZ15" s="200"/>
      <c r="BA15" s="188">
        <f t="shared" si="10"/>
        <v>0</v>
      </c>
      <c r="BB15" s="201"/>
      <c r="BC15" s="202"/>
      <c r="BD15" s="182" t="str">
        <f t="shared" si="11"/>
        <v>正确</v>
      </c>
    </row>
    <row r="16" s="129" customFormat="1" ht="33" customHeight="1" spans="1:56">
      <c r="A16" s="164">
        <f t="shared" ref="A16:A25" si="12">ROW()-4</f>
        <v>12</v>
      </c>
      <c r="B16" s="168"/>
      <c r="C16" s="159"/>
      <c r="D16" s="169"/>
      <c r="E16" s="168"/>
      <c r="F16" s="47">
        <f t="shared" si="4"/>
        <v>30</v>
      </c>
      <c r="G16" s="166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75">
        <f t="shared" si="5"/>
        <v>0</v>
      </c>
      <c r="T16" s="183"/>
      <c r="U16" s="184"/>
      <c r="V16" s="185"/>
      <c r="W16" s="186"/>
      <c r="X16" s="186"/>
      <c r="Y16" s="186"/>
      <c r="Z16" s="186"/>
      <c r="AA16" s="186"/>
      <c r="AB16" s="189"/>
      <c r="AC16" s="188">
        <f t="shared" si="6"/>
        <v>0</v>
      </c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3">
        <f t="shared" si="7"/>
        <v>0</v>
      </c>
      <c r="AT16" s="188">
        <f t="shared" si="8"/>
        <v>0</v>
      </c>
      <c r="AU16" s="188">
        <f t="shared" si="9"/>
        <v>0</v>
      </c>
      <c r="AV16" s="194"/>
      <c r="AW16" s="200"/>
      <c r="AX16" s="200"/>
      <c r="AY16" s="200"/>
      <c r="AZ16" s="200"/>
      <c r="BA16" s="188">
        <f t="shared" si="10"/>
        <v>0</v>
      </c>
      <c r="BB16" s="201"/>
      <c r="BC16" s="202"/>
      <c r="BD16" s="182" t="str">
        <f t="shared" si="11"/>
        <v>正确</v>
      </c>
    </row>
    <row r="17" s="129" customFormat="1" ht="33" customHeight="1" spans="1:56">
      <c r="A17" s="164">
        <f t="shared" si="12"/>
        <v>13</v>
      </c>
      <c r="B17" s="168"/>
      <c r="C17" s="159"/>
      <c r="D17" s="169"/>
      <c r="E17" s="168"/>
      <c r="F17" s="47">
        <f t="shared" si="4"/>
        <v>30</v>
      </c>
      <c r="G17" s="166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75">
        <f t="shared" si="5"/>
        <v>0</v>
      </c>
      <c r="T17" s="183"/>
      <c r="U17" s="184"/>
      <c r="V17" s="185"/>
      <c r="W17" s="186"/>
      <c r="X17" s="186"/>
      <c r="Y17" s="186"/>
      <c r="Z17" s="186"/>
      <c r="AA17" s="186"/>
      <c r="AB17" s="189"/>
      <c r="AC17" s="188">
        <f t="shared" si="6"/>
        <v>0</v>
      </c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3">
        <f t="shared" si="7"/>
        <v>0</v>
      </c>
      <c r="AT17" s="188">
        <f t="shared" si="8"/>
        <v>0</v>
      </c>
      <c r="AU17" s="188">
        <f t="shared" si="9"/>
        <v>0</v>
      </c>
      <c r="AV17" s="194"/>
      <c r="AW17" s="200"/>
      <c r="AX17" s="200"/>
      <c r="AY17" s="200"/>
      <c r="AZ17" s="200"/>
      <c r="BA17" s="188">
        <f t="shared" si="10"/>
        <v>0</v>
      </c>
      <c r="BB17" s="201"/>
      <c r="BC17" s="202"/>
      <c r="BD17" s="182" t="str">
        <f t="shared" si="11"/>
        <v>正确</v>
      </c>
    </row>
    <row r="18" s="129" customFormat="1" ht="33" customHeight="1" spans="1:56">
      <c r="A18" s="164">
        <f t="shared" si="12"/>
        <v>14</v>
      </c>
      <c r="B18" s="168"/>
      <c r="C18" s="159"/>
      <c r="D18" s="169"/>
      <c r="E18" s="168"/>
      <c r="F18" s="47">
        <f t="shared" si="4"/>
        <v>30</v>
      </c>
      <c r="G18" s="166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75">
        <f t="shared" si="5"/>
        <v>0</v>
      </c>
      <c r="T18" s="183"/>
      <c r="U18" s="184"/>
      <c r="V18" s="185"/>
      <c r="W18" s="186"/>
      <c r="X18" s="186"/>
      <c r="Y18" s="186"/>
      <c r="Z18" s="186"/>
      <c r="AA18" s="186"/>
      <c r="AB18" s="189"/>
      <c r="AC18" s="188">
        <f t="shared" si="6"/>
        <v>0</v>
      </c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3">
        <f t="shared" si="7"/>
        <v>0</v>
      </c>
      <c r="AT18" s="188">
        <f t="shared" si="8"/>
        <v>0</v>
      </c>
      <c r="AU18" s="188">
        <f t="shared" si="9"/>
        <v>0</v>
      </c>
      <c r="AV18" s="194"/>
      <c r="AW18" s="200"/>
      <c r="AX18" s="200"/>
      <c r="AY18" s="200"/>
      <c r="AZ18" s="200"/>
      <c r="BA18" s="188">
        <f t="shared" si="10"/>
        <v>0</v>
      </c>
      <c r="BB18" s="201"/>
      <c r="BC18" s="202"/>
      <c r="BD18" s="182" t="str">
        <f t="shared" si="11"/>
        <v>正确</v>
      </c>
    </row>
    <row r="19" s="129" customFormat="1" ht="33" customHeight="1" spans="1:56">
      <c r="A19" s="164">
        <f t="shared" si="12"/>
        <v>15</v>
      </c>
      <c r="B19" s="168"/>
      <c r="C19" s="159"/>
      <c r="D19" s="169"/>
      <c r="E19" s="168"/>
      <c r="F19" s="47">
        <f t="shared" si="4"/>
        <v>30</v>
      </c>
      <c r="G19" s="166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75">
        <f t="shared" si="5"/>
        <v>0</v>
      </c>
      <c r="T19" s="183"/>
      <c r="U19" s="184"/>
      <c r="V19" s="185"/>
      <c r="W19" s="186"/>
      <c r="X19" s="186"/>
      <c r="Y19" s="186"/>
      <c r="Z19" s="186"/>
      <c r="AA19" s="186"/>
      <c r="AB19" s="189"/>
      <c r="AC19" s="188">
        <f t="shared" si="6"/>
        <v>0</v>
      </c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3">
        <f t="shared" si="7"/>
        <v>0</v>
      </c>
      <c r="AT19" s="188">
        <f t="shared" si="8"/>
        <v>0</v>
      </c>
      <c r="AU19" s="188">
        <f t="shared" si="9"/>
        <v>0</v>
      </c>
      <c r="AV19" s="194"/>
      <c r="AW19" s="200"/>
      <c r="AX19" s="200"/>
      <c r="AY19" s="200"/>
      <c r="AZ19" s="200"/>
      <c r="BA19" s="188">
        <f t="shared" si="10"/>
        <v>0</v>
      </c>
      <c r="BB19" s="201"/>
      <c r="BC19" s="202"/>
      <c r="BD19" s="182" t="str">
        <f t="shared" si="11"/>
        <v>正确</v>
      </c>
    </row>
    <row r="20" s="129" customFormat="1" ht="33" customHeight="1" spans="1:56">
      <c r="A20" s="164">
        <f t="shared" si="12"/>
        <v>16</v>
      </c>
      <c r="B20" s="168"/>
      <c r="C20" s="159"/>
      <c r="D20" s="169"/>
      <c r="E20" s="168"/>
      <c r="F20" s="47">
        <f t="shared" si="4"/>
        <v>30</v>
      </c>
      <c r="G20" s="166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75">
        <f t="shared" si="5"/>
        <v>0</v>
      </c>
      <c r="T20" s="183"/>
      <c r="U20" s="184"/>
      <c r="V20" s="185"/>
      <c r="W20" s="186"/>
      <c r="X20" s="186"/>
      <c r="Y20" s="186"/>
      <c r="Z20" s="186"/>
      <c r="AA20" s="186"/>
      <c r="AB20" s="189"/>
      <c r="AC20" s="188">
        <f t="shared" si="6"/>
        <v>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3">
        <f t="shared" si="7"/>
        <v>0</v>
      </c>
      <c r="AT20" s="188">
        <f t="shared" si="8"/>
        <v>0</v>
      </c>
      <c r="AU20" s="188">
        <f t="shared" si="9"/>
        <v>0</v>
      </c>
      <c r="AV20" s="194"/>
      <c r="AW20" s="200"/>
      <c r="AX20" s="200"/>
      <c r="AY20" s="200"/>
      <c r="AZ20" s="200"/>
      <c r="BA20" s="188">
        <f t="shared" si="10"/>
        <v>0</v>
      </c>
      <c r="BB20" s="201"/>
      <c r="BC20" s="202"/>
      <c r="BD20" s="182" t="str">
        <f t="shared" si="11"/>
        <v>正确</v>
      </c>
    </row>
    <row r="21" s="129" customFormat="1" ht="33" customHeight="1" spans="1:56">
      <c r="A21" s="164">
        <f t="shared" si="12"/>
        <v>17</v>
      </c>
      <c r="B21" s="168"/>
      <c r="C21" s="159"/>
      <c r="D21" s="169"/>
      <c r="E21" s="168"/>
      <c r="F21" s="47">
        <f t="shared" si="4"/>
        <v>30</v>
      </c>
      <c r="G21" s="166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75">
        <f t="shared" si="5"/>
        <v>0</v>
      </c>
      <c r="T21" s="183"/>
      <c r="U21" s="184"/>
      <c r="V21" s="185"/>
      <c r="W21" s="186"/>
      <c r="X21" s="186"/>
      <c r="Y21" s="186"/>
      <c r="Z21" s="186"/>
      <c r="AA21" s="186"/>
      <c r="AB21" s="189"/>
      <c r="AC21" s="188">
        <f t="shared" si="6"/>
        <v>0</v>
      </c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3">
        <f t="shared" si="7"/>
        <v>0</v>
      </c>
      <c r="AT21" s="188">
        <f t="shared" si="8"/>
        <v>0</v>
      </c>
      <c r="AU21" s="188">
        <f t="shared" si="9"/>
        <v>0</v>
      </c>
      <c r="AV21" s="194"/>
      <c r="AW21" s="200"/>
      <c r="AX21" s="200"/>
      <c r="AY21" s="200"/>
      <c r="AZ21" s="200"/>
      <c r="BA21" s="188">
        <f t="shared" si="10"/>
        <v>0</v>
      </c>
      <c r="BB21" s="201"/>
      <c r="BC21" s="202"/>
      <c r="BD21" s="182" t="str">
        <f t="shared" si="11"/>
        <v>正确</v>
      </c>
    </row>
    <row r="22" s="129" customFormat="1" ht="33" customHeight="1" spans="1:56">
      <c r="A22" s="164">
        <f t="shared" si="12"/>
        <v>18</v>
      </c>
      <c r="B22" s="168"/>
      <c r="C22" s="159"/>
      <c r="D22" s="169"/>
      <c r="E22" s="168"/>
      <c r="F22" s="47">
        <f t="shared" si="4"/>
        <v>30</v>
      </c>
      <c r="G22" s="166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75">
        <f t="shared" si="5"/>
        <v>0</v>
      </c>
      <c r="T22" s="183"/>
      <c r="U22" s="184"/>
      <c r="V22" s="185"/>
      <c r="W22" s="186"/>
      <c r="X22" s="186"/>
      <c r="Y22" s="186"/>
      <c r="Z22" s="186"/>
      <c r="AA22" s="186"/>
      <c r="AB22" s="189"/>
      <c r="AC22" s="188">
        <f t="shared" si="6"/>
        <v>0</v>
      </c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3">
        <f t="shared" si="7"/>
        <v>0</v>
      </c>
      <c r="AT22" s="188">
        <f t="shared" si="8"/>
        <v>0</v>
      </c>
      <c r="AU22" s="188">
        <f t="shared" si="9"/>
        <v>0</v>
      </c>
      <c r="AV22" s="194"/>
      <c r="AW22" s="200"/>
      <c r="AX22" s="200"/>
      <c r="AY22" s="200"/>
      <c r="AZ22" s="200"/>
      <c r="BA22" s="188">
        <f t="shared" si="10"/>
        <v>0</v>
      </c>
      <c r="BB22" s="201"/>
      <c r="BC22" s="202"/>
      <c r="BD22" s="182" t="str">
        <f t="shared" si="11"/>
        <v>正确</v>
      </c>
    </row>
    <row r="23" s="129" customFormat="1" ht="33" customHeight="1" spans="1:56">
      <c r="A23" s="164">
        <f t="shared" si="12"/>
        <v>19</v>
      </c>
      <c r="B23" s="168"/>
      <c r="C23" s="159"/>
      <c r="D23" s="169"/>
      <c r="E23" s="168"/>
      <c r="F23" s="47">
        <f t="shared" si="4"/>
        <v>30</v>
      </c>
      <c r="G23" s="166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75">
        <f t="shared" si="5"/>
        <v>0</v>
      </c>
      <c r="T23" s="183"/>
      <c r="U23" s="184"/>
      <c r="V23" s="185"/>
      <c r="W23" s="186"/>
      <c r="X23" s="186"/>
      <c r="Y23" s="186"/>
      <c r="Z23" s="186"/>
      <c r="AA23" s="186"/>
      <c r="AB23" s="189"/>
      <c r="AC23" s="188">
        <f t="shared" si="6"/>
        <v>0</v>
      </c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3">
        <f t="shared" si="7"/>
        <v>0</v>
      </c>
      <c r="AT23" s="188">
        <f t="shared" si="8"/>
        <v>0</v>
      </c>
      <c r="AU23" s="188">
        <f t="shared" si="9"/>
        <v>0</v>
      </c>
      <c r="AV23" s="194"/>
      <c r="AW23" s="200"/>
      <c r="AX23" s="200"/>
      <c r="AY23" s="200"/>
      <c r="AZ23" s="200"/>
      <c r="BA23" s="188">
        <f t="shared" si="10"/>
        <v>0</v>
      </c>
      <c r="BB23" s="201"/>
      <c r="BC23" s="202"/>
      <c r="BD23" s="182" t="str">
        <f t="shared" si="11"/>
        <v>正确</v>
      </c>
    </row>
    <row r="24" s="129" customFormat="1" ht="33" customHeight="1" spans="1:56">
      <c r="A24" s="164">
        <f t="shared" si="12"/>
        <v>20</v>
      </c>
      <c r="B24" s="168"/>
      <c r="C24" s="159"/>
      <c r="D24" s="169"/>
      <c r="E24" s="168"/>
      <c r="F24" s="47">
        <f t="shared" si="4"/>
        <v>30</v>
      </c>
      <c r="G24" s="166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75">
        <f t="shared" si="5"/>
        <v>0</v>
      </c>
      <c r="T24" s="183"/>
      <c r="U24" s="184"/>
      <c r="V24" s="185"/>
      <c r="W24" s="186"/>
      <c r="X24" s="186"/>
      <c r="Y24" s="186"/>
      <c r="Z24" s="186"/>
      <c r="AA24" s="186"/>
      <c r="AB24" s="189"/>
      <c r="AC24" s="188">
        <f t="shared" si="6"/>
        <v>0</v>
      </c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3">
        <f t="shared" si="7"/>
        <v>0</v>
      </c>
      <c r="AT24" s="188">
        <f t="shared" si="8"/>
        <v>0</v>
      </c>
      <c r="AU24" s="188">
        <f t="shared" si="9"/>
        <v>0</v>
      </c>
      <c r="AV24" s="194"/>
      <c r="AW24" s="200"/>
      <c r="AX24" s="200"/>
      <c r="AY24" s="200"/>
      <c r="AZ24" s="200"/>
      <c r="BA24" s="188">
        <f t="shared" si="10"/>
        <v>0</v>
      </c>
      <c r="BB24" s="201"/>
      <c r="BC24" s="202"/>
      <c r="BD24" s="182" t="str">
        <f t="shared" si="11"/>
        <v>正确</v>
      </c>
    </row>
    <row r="25" s="129" customFormat="1" ht="33" customHeight="1" spans="1:56">
      <c r="A25" s="164">
        <f t="shared" si="12"/>
        <v>21</v>
      </c>
      <c r="B25" s="168"/>
      <c r="C25" s="159"/>
      <c r="D25" s="169"/>
      <c r="E25" s="168"/>
      <c r="F25" s="47">
        <f t="shared" si="4"/>
        <v>30</v>
      </c>
      <c r="G25" s="166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75">
        <f t="shared" si="5"/>
        <v>0</v>
      </c>
      <c r="T25" s="183"/>
      <c r="U25" s="184"/>
      <c r="V25" s="185"/>
      <c r="W25" s="186"/>
      <c r="X25" s="186"/>
      <c r="Y25" s="186"/>
      <c r="Z25" s="186"/>
      <c r="AA25" s="186"/>
      <c r="AB25" s="189"/>
      <c r="AC25" s="188">
        <f t="shared" si="6"/>
        <v>0</v>
      </c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3">
        <f t="shared" si="7"/>
        <v>0</v>
      </c>
      <c r="AT25" s="188">
        <f t="shared" si="8"/>
        <v>0</v>
      </c>
      <c r="AU25" s="188">
        <f t="shared" si="9"/>
        <v>0</v>
      </c>
      <c r="AV25" s="194"/>
      <c r="AW25" s="200"/>
      <c r="AX25" s="200"/>
      <c r="AY25" s="200"/>
      <c r="AZ25" s="200"/>
      <c r="BA25" s="188">
        <f t="shared" si="10"/>
        <v>0</v>
      </c>
      <c r="BB25" s="201"/>
      <c r="BC25" s="202"/>
      <c r="BD25" s="182" t="str">
        <f t="shared" si="11"/>
        <v>正确</v>
      </c>
    </row>
    <row r="26" s="129" customFormat="1" ht="33" customHeight="1" spans="1:56">
      <c r="A26" s="164">
        <f t="shared" ref="A26:A35" si="13">ROW()-4</f>
        <v>22</v>
      </c>
      <c r="B26" s="168"/>
      <c r="C26" s="159"/>
      <c r="D26" s="169"/>
      <c r="E26" s="168"/>
      <c r="F26" s="47">
        <f t="shared" si="4"/>
        <v>30</v>
      </c>
      <c r="G26" s="166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75">
        <f t="shared" si="5"/>
        <v>0</v>
      </c>
      <c r="T26" s="183"/>
      <c r="U26" s="184"/>
      <c r="V26" s="185"/>
      <c r="W26" s="186"/>
      <c r="X26" s="186"/>
      <c r="Y26" s="186"/>
      <c r="Z26" s="186"/>
      <c r="AA26" s="186"/>
      <c r="AB26" s="189"/>
      <c r="AC26" s="188">
        <f t="shared" si="6"/>
        <v>0</v>
      </c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3">
        <f t="shared" si="7"/>
        <v>0</v>
      </c>
      <c r="AT26" s="188">
        <f t="shared" si="8"/>
        <v>0</v>
      </c>
      <c r="AU26" s="188">
        <f t="shared" si="9"/>
        <v>0</v>
      </c>
      <c r="AV26" s="194"/>
      <c r="AW26" s="200"/>
      <c r="AX26" s="200"/>
      <c r="AY26" s="200"/>
      <c r="AZ26" s="200"/>
      <c r="BA26" s="188">
        <f t="shared" si="10"/>
        <v>0</v>
      </c>
      <c r="BB26" s="201"/>
      <c r="BC26" s="202"/>
      <c r="BD26" s="182" t="str">
        <f t="shared" si="11"/>
        <v>正确</v>
      </c>
    </row>
    <row r="27" s="129" customFormat="1" ht="33" customHeight="1" spans="1:56">
      <c r="A27" s="164">
        <f t="shared" si="13"/>
        <v>23</v>
      </c>
      <c r="B27" s="168"/>
      <c r="C27" s="159"/>
      <c r="D27" s="169"/>
      <c r="E27" s="168"/>
      <c r="F27" s="47">
        <f t="shared" si="4"/>
        <v>30</v>
      </c>
      <c r="G27" s="166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75">
        <f t="shared" si="5"/>
        <v>0</v>
      </c>
      <c r="T27" s="183"/>
      <c r="U27" s="184"/>
      <c r="V27" s="185"/>
      <c r="W27" s="186"/>
      <c r="X27" s="186"/>
      <c r="Y27" s="186"/>
      <c r="Z27" s="186"/>
      <c r="AA27" s="186"/>
      <c r="AB27" s="189"/>
      <c r="AC27" s="188">
        <f t="shared" si="6"/>
        <v>0</v>
      </c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3">
        <f t="shared" si="7"/>
        <v>0</v>
      </c>
      <c r="AT27" s="188">
        <f t="shared" si="8"/>
        <v>0</v>
      </c>
      <c r="AU27" s="188">
        <f t="shared" si="9"/>
        <v>0</v>
      </c>
      <c r="AV27" s="194"/>
      <c r="AW27" s="200"/>
      <c r="AX27" s="200"/>
      <c r="AY27" s="200"/>
      <c r="AZ27" s="200"/>
      <c r="BA27" s="188">
        <f t="shared" si="10"/>
        <v>0</v>
      </c>
      <c r="BB27" s="201"/>
      <c r="BC27" s="202"/>
      <c r="BD27" s="182" t="str">
        <f t="shared" si="11"/>
        <v>正确</v>
      </c>
    </row>
    <row r="28" s="129" customFormat="1" ht="33" customHeight="1" spans="1:56">
      <c r="A28" s="164">
        <f t="shared" si="13"/>
        <v>24</v>
      </c>
      <c r="B28" s="168"/>
      <c r="C28" s="159"/>
      <c r="D28" s="169"/>
      <c r="E28" s="168"/>
      <c r="F28" s="47">
        <f t="shared" si="4"/>
        <v>30</v>
      </c>
      <c r="G28" s="166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75">
        <f t="shared" si="5"/>
        <v>0</v>
      </c>
      <c r="T28" s="183"/>
      <c r="U28" s="184"/>
      <c r="V28" s="185"/>
      <c r="W28" s="186"/>
      <c r="X28" s="186"/>
      <c r="Y28" s="186"/>
      <c r="Z28" s="186"/>
      <c r="AA28" s="186"/>
      <c r="AB28" s="189"/>
      <c r="AC28" s="188">
        <f t="shared" si="6"/>
        <v>0</v>
      </c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3">
        <f t="shared" si="7"/>
        <v>0</v>
      </c>
      <c r="AT28" s="188">
        <f t="shared" si="8"/>
        <v>0</v>
      </c>
      <c r="AU28" s="188">
        <f t="shared" si="9"/>
        <v>0</v>
      </c>
      <c r="AV28" s="194"/>
      <c r="AW28" s="200"/>
      <c r="AX28" s="200"/>
      <c r="AY28" s="200"/>
      <c r="AZ28" s="200"/>
      <c r="BA28" s="188">
        <f t="shared" si="10"/>
        <v>0</v>
      </c>
      <c r="BB28" s="201"/>
      <c r="BC28" s="202"/>
      <c r="BD28" s="182" t="str">
        <f t="shared" si="11"/>
        <v>正确</v>
      </c>
    </row>
    <row r="29" s="129" customFormat="1" ht="33" customHeight="1" spans="1:56">
      <c r="A29" s="164">
        <f t="shared" si="13"/>
        <v>25</v>
      </c>
      <c r="B29" s="168"/>
      <c r="C29" s="159"/>
      <c r="D29" s="169"/>
      <c r="E29" s="168"/>
      <c r="F29" s="47">
        <f t="shared" si="4"/>
        <v>30</v>
      </c>
      <c r="G29" s="166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75">
        <f t="shared" si="5"/>
        <v>0</v>
      </c>
      <c r="T29" s="183"/>
      <c r="U29" s="184"/>
      <c r="V29" s="185"/>
      <c r="W29" s="186"/>
      <c r="X29" s="186"/>
      <c r="Y29" s="186"/>
      <c r="Z29" s="186"/>
      <c r="AA29" s="186"/>
      <c r="AB29" s="189"/>
      <c r="AC29" s="188">
        <f t="shared" si="6"/>
        <v>0</v>
      </c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3">
        <f t="shared" si="7"/>
        <v>0</v>
      </c>
      <c r="AT29" s="188">
        <f t="shared" si="8"/>
        <v>0</v>
      </c>
      <c r="AU29" s="188">
        <f t="shared" si="9"/>
        <v>0</v>
      </c>
      <c r="AV29" s="194"/>
      <c r="AW29" s="200"/>
      <c r="AX29" s="200"/>
      <c r="AY29" s="200"/>
      <c r="AZ29" s="200"/>
      <c r="BA29" s="188">
        <f t="shared" si="10"/>
        <v>0</v>
      </c>
      <c r="BB29" s="201"/>
      <c r="BC29" s="202"/>
      <c r="BD29" s="182" t="str">
        <f t="shared" si="11"/>
        <v>正确</v>
      </c>
    </row>
    <row r="30" s="129" customFormat="1" ht="33" customHeight="1" spans="1:56">
      <c r="A30" s="164">
        <f t="shared" si="13"/>
        <v>26</v>
      </c>
      <c r="B30" s="168"/>
      <c r="C30" s="159"/>
      <c r="D30" s="169"/>
      <c r="E30" s="168"/>
      <c r="F30" s="47">
        <f t="shared" si="4"/>
        <v>30</v>
      </c>
      <c r="G30" s="166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75">
        <f t="shared" si="5"/>
        <v>0</v>
      </c>
      <c r="T30" s="183"/>
      <c r="U30" s="184"/>
      <c r="V30" s="185"/>
      <c r="W30" s="186"/>
      <c r="X30" s="186"/>
      <c r="Y30" s="186"/>
      <c r="Z30" s="186"/>
      <c r="AA30" s="186"/>
      <c r="AB30" s="189"/>
      <c r="AC30" s="188">
        <f t="shared" si="6"/>
        <v>0</v>
      </c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3">
        <f t="shared" si="7"/>
        <v>0</v>
      </c>
      <c r="AT30" s="188">
        <f t="shared" si="8"/>
        <v>0</v>
      </c>
      <c r="AU30" s="188">
        <f t="shared" si="9"/>
        <v>0</v>
      </c>
      <c r="AV30" s="194"/>
      <c r="AW30" s="200"/>
      <c r="AX30" s="200"/>
      <c r="AY30" s="200"/>
      <c r="AZ30" s="200"/>
      <c r="BA30" s="188">
        <f t="shared" si="10"/>
        <v>0</v>
      </c>
      <c r="BB30" s="201"/>
      <c r="BC30" s="202"/>
      <c r="BD30" s="182" t="str">
        <f t="shared" si="11"/>
        <v>正确</v>
      </c>
    </row>
    <row r="31" s="129" customFormat="1" ht="33" customHeight="1" spans="1:56">
      <c r="A31" s="164">
        <f t="shared" si="13"/>
        <v>27</v>
      </c>
      <c r="B31" s="168"/>
      <c r="C31" s="159"/>
      <c r="D31" s="169"/>
      <c r="E31" s="168"/>
      <c r="F31" s="47">
        <f t="shared" si="4"/>
        <v>30</v>
      </c>
      <c r="G31" s="166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75">
        <f t="shared" si="5"/>
        <v>0</v>
      </c>
      <c r="T31" s="183"/>
      <c r="U31" s="184"/>
      <c r="V31" s="185"/>
      <c r="W31" s="186"/>
      <c r="X31" s="186"/>
      <c r="Y31" s="186"/>
      <c r="Z31" s="186"/>
      <c r="AA31" s="186"/>
      <c r="AB31" s="189"/>
      <c r="AC31" s="188">
        <f t="shared" si="6"/>
        <v>0</v>
      </c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93">
        <f t="shared" si="7"/>
        <v>0</v>
      </c>
      <c r="AT31" s="188">
        <f t="shared" si="8"/>
        <v>0</v>
      </c>
      <c r="AU31" s="188">
        <f t="shared" si="9"/>
        <v>0</v>
      </c>
      <c r="AV31" s="194"/>
      <c r="AW31" s="200"/>
      <c r="AX31" s="200"/>
      <c r="AY31" s="200"/>
      <c r="AZ31" s="200"/>
      <c r="BA31" s="188">
        <f t="shared" si="10"/>
        <v>0</v>
      </c>
      <c r="BB31" s="201"/>
      <c r="BC31" s="202"/>
      <c r="BD31" s="182" t="str">
        <f t="shared" si="11"/>
        <v>正确</v>
      </c>
    </row>
    <row r="32" s="129" customFormat="1" ht="33" customHeight="1" spans="1:56">
      <c r="A32" s="164">
        <f t="shared" si="13"/>
        <v>28</v>
      </c>
      <c r="B32" s="168"/>
      <c r="C32" s="159"/>
      <c r="D32" s="169"/>
      <c r="E32" s="168"/>
      <c r="F32" s="47">
        <f t="shared" si="4"/>
        <v>30</v>
      </c>
      <c r="G32" s="166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75">
        <f t="shared" si="5"/>
        <v>0</v>
      </c>
      <c r="T32" s="183"/>
      <c r="U32" s="184"/>
      <c r="V32" s="185"/>
      <c r="W32" s="186"/>
      <c r="X32" s="186"/>
      <c r="Y32" s="186"/>
      <c r="Z32" s="186"/>
      <c r="AA32" s="186"/>
      <c r="AB32" s="189"/>
      <c r="AC32" s="188">
        <f t="shared" si="6"/>
        <v>0</v>
      </c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93">
        <f t="shared" si="7"/>
        <v>0</v>
      </c>
      <c r="AT32" s="188">
        <f t="shared" si="8"/>
        <v>0</v>
      </c>
      <c r="AU32" s="188">
        <f t="shared" si="9"/>
        <v>0</v>
      </c>
      <c r="AV32" s="194"/>
      <c r="AW32" s="200"/>
      <c r="AX32" s="200"/>
      <c r="AY32" s="200"/>
      <c r="AZ32" s="200"/>
      <c r="BA32" s="188">
        <f t="shared" si="10"/>
        <v>0</v>
      </c>
      <c r="BB32" s="201"/>
      <c r="BC32" s="202"/>
      <c r="BD32" s="182" t="str">
        <f t="shared" si="11"/>
        <v>正确</v>
      </c>
    </row>
    <row r="33" s="129" customFormat="1" ht="33" customHeight="1" spans="1:56">
      <c r="A33" s="164">
        <f t="shared" si="13"/>
        <v>29</v>
      </c>
      <c r="B33" s="168"/>
      <c r="C33" s="159"/>
      <c r="D33" s="169"/>
      <c r="E33" s="168"/>
      <c r="F33" s="47">
        <f t="shared" si="4"/>
        <v>30</v>
      </c>
      <c r="G33" s="166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75">
        <f t="shared" si="5"/>
        <v>0</v>
      </c>
      <c r="T33" s="183"/>
      <c r="U33" s="184"/>
      <c r="V33" s="185"/>
      <c r="W33" s="186"/>
      <c r="X33" s="186"/>
      <c r="Y33" s="186"/>
      <c r="Z33" s="186"/>
      <c r="AA33" s="186"/>
      <c r="AB33" s="189"/>
      <c r="AC33" s="188">
        <f t="shared" si="6"/>
        <v>0</v>
      </c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93">
        <f t="shared" si="7"/>
        <v>0</v>
      </c>
      <c r="AT33" s="188">
        <f t="shared" si="8"/>
        <v>0</v>
      </c>
      <c r="AU33" s="188">
        <f t="shared" si="9"/>
        <v>0</v>
      </c>
      <c r="AV33" s="194"/>
      <c r="AW33" s="200"/>
      <c r="AX33" s="200"/>
      <c r="AY33" s="200"/>
      <c r="AZ33" s="200"/>
      <c r="BA33" s="188">
        <f t="shared" si="10"/>
        <v>0</v>
      </c>
      <c r="BB33" s="201"/>
      <c r="BC33" s="202"/>
      <c r="BD33" s="182" t="str">
        <f t="shared" si="11"/>
        <v>正确</v>
      </c>
    </row>
    <row r="34" s="129" customFormat="1" ht="33" customHeight="1" spans="1:56">
      <c r="A34" s="164">
        <f t="shared" si="13"/>
        <v>30</v>
      </c>
      <c r="B34" s="168"/>
      <c r="C34" s="159"/>
      <c r="D34" s="169"/>
      <c r="E34" s="168"/>
      <c r="F34" s="47">
        <f t="shared" si="4"/>
        <v>30</v>
      </c>
      <c r="G34" s="166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75">
        <f t="shared" si="5"/>
        <v>0</v>
      </c>
      <c r="T34" s="183"/>
      <c r="U34" s="184"/>
      <c r="V34" s="185"/>
      <c r="W34" s="186"/>
      <c r="X34" s="186"/>
      <c r="Y34" s="186"/>
      <c r="Z34" s="186"/>
      <c r="AA34" s="186"/>
      <c r="AB34" s="189"/>
      <c r="AC34" s="188">
        <f t="shared" si="6"/>
        <v>0</v>
      </c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3">
        <f t="shared" si="7"/>
        <v>0</v>
      </c>
      <c r="AT34" s="188">
        <f t="shared" si="8"/>
        <v>0</v>
      </c>
      <c r="AU34" s="188">
        <f t="shared" si="9"/>
        <v>0</v>
      </c>
      <c r="AV34" s="194"/>
      <c r="AW34" s="200"/>
      <c r="AX34" s="200"/>
      <c r="AY34" s="200"/>
      <c r="AZ34" s="200"/>
      <c r="BA34" s="188">
        <f t="shared" si="10"/>
        <v>0</v>
      </c>
      <c r="BB34" s="201"/>
      <c r="BC34" s="202"/>
      <c r="BD34" s="182" t="str">
        <f t="shared" si="11"/>
        <v>正确</v>
      </c>
    </row>
    <row r="35" s="129" customFormat="1" ht="33" customHeight="1" spans="1:56">
      <c r="A35" s="164">
        <f t="shared" si="13"/>
        <v>31</v>
      </c>
      <c r="B35" s="168"/>
      <c r="C35" s="159"/>
      <c r="D35" s="169"/>
      <c r="E35" s="168"/>
      <c r="F35" s="47">
        <f t="shared" si="4"/>
        <v>30</v>
      </c>
      <c r="G35" s="166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75">
        <f t="shared" si="5"/>
        <v>0</v>
      </c>
      <c r="T35" s="183"/>
      <c r="U35" s="184"/>
      <c r="V35" s="185"/>
      <c r="W35" s="186"/>
      <c r="X35" s="186"/>
      <c r="Y35" s="186"/>
      <c r="Z35" s="186"/>
      <c r="AA35" s="186"/>
      <c r="AB35" s="189"/>
      <c r="AC35" s="188">
        <f t="shared" si="6"/>
        <v>0</v>
      </c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3">
        <f t="shared" si="7"/>
        <v>0</v>
      </c>
      <c r="AT35" s="188">
        <f t="shared" si="8"/>
        <v>0</v>
      </c>
      <c r="AU35" s="188">
        <f t="shared" si="9"/>
        <v>0</v>
      </c>
      <c r="AV35" s="194"/>
      <c r="AW35" s="200"/>
      <c r="AX35" s="200"/>
      <c r="AY35" s="200"/>
      <c r="AZ35" s="200"/>
      <c r="BA35" s="188">
        <f t="shared" si="10"/>
        <v>0</v>
      </c>
      <c r="BB35" s="201"/>
      <c r="BC35" s="202"/>
      <c r="BD35" s="182" t="str">
        <f t="shared" si="11"/>
        <v>正确</v>
      </c>
    </row>
    <row r="36" s="129" customFormat="1" ht="33" customHeight="1" spans="1:56">
      <c r="A36" s="164">
        <f t="shared" ref="A36:A45" si="14">ROW()-4</f>
        <v>32</v>
      </c>
      <c r="B36" s="168"/>
      <c r="C36" s="159"/>
      <c r="D36" s="169"/>
      <c r="E36" s="168"/>
      <c r="F36" s="47">
        <f t="shared" si="4"/>
        <v>30</v>
      </c>
      <c r="G36" s="166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75">
        <f t="shared" si="5"/>
        <v>0</v>
      </c>
      <c r="T36" s="183"/>
      <c r="U36" s="184"/>
      <c r="V36" s="185"/>
      <c r="W36" s="186"/>
      <c r="X36" s="186"/>
      <c r="Y36" s="186"/>
      <c r="Z36" s="186"/>
      <c r="AA36" s="186"/>
      <c r="AB36" s="189"/>
      <c r="AC36" s="188">
        <f t="shared" si="6"/>
        <v>0</v>
      </c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3">
        <f t="shared" si="7"/>
        <v>0</v>
      </c>
      <c r="AT36" s="188">
        <f t="shared" si="8"/>
        <v>0</v>
      </c>
      <c r="AU36" s="188">
        <f t="shared" si="9"/>
        <v>0</v>
      </c>
      <c r="AV36" s="194"/>
      <c r="AW36" s="200"/>
      <c r="AX36" s="200"/>
      <c r="AY36" s="200"/>
      <c r="AZ36" s="200"/>
      <c r="BA36" s="188">
        <f t="shared" si="10"/>
        <v>0</v>
      </c>
      <c r="BB36" s="201"/>
      <c r="BC36" s="202"/>
      <c r="BD36" s="182" t="str">
        <f t="shared" si="11"/>
        <v>正确</v>
      </c>
    </row>
    <row r="37" s="129" customFormat="1" ht="33" customHeight="1" spans="1:56">
      <c r="A37" s="164">
        <f t="shared" si="14"/>
        <v>33</v>
      </c>
      <c r="B37" s="168"/>
      <c r="C37" s="159"/>
      <c r="D37" s="169"/>
      <c r="E37" s="168"/>
      <c r="F37" s="47">
        <f t="shared" si="4"/>
        <v>30</v>
      </c>
      <c r="G37" s="166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75">
        <f t="shared" si="5"/>
        <v>0</v>
      </c>
      <c r="T37" s="183"/>
      <c r="U37" s="184"/>
      <c r="V37" s="185"/>
      <c r="W37" s="186"/>
      <c r="X37" s="186"/>
      <c r="Y37" s="186"/>
      <c r="Z37" s="186"/>
      <c r="AA37" s="186"/>
      <c r="AB37" s="189"/>
      <c r="AC37" s="188">
        <f t="shared" si="6"/>
        <v>0</v>
      </c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3">
        <f t="shared" si="7"/>
        <v>0</v>
      </c>
      <c r="AT37" s="188">
        <f t="shared" si="8"/>
        <v>0</v>
      </c>
      <c r="AU37" s="188">
        <f t="shared" si="9"/>
        <v>0</v>
      </c>
      <c r="AV37" s="194"/>
      <c r="AW37" s="200"/>
      <c r="AX37" s="200"/>
      <c r="AY37" s="200"/>
      <c r="AZ37" s="200"/>
      <c r="BA37" s="188">
        <f t="shared" si="10"/>
        <v>0</v>
      </c>
      <c r="BB37" s="201"/>
      <c r="BC37" s="202"/>
      <c r="BD37" s="182" t="str">
        <f t="shared" si="11"/>
        <v>正确</v>
      </c>
    </row>
    <row r="38" s="129" customFormat="1" ht="33" customHeight="1" spans="1:56">
      <c r="A38" s="164">
        <f t="shared" si="14"/>
        <v>34</v>
      </c>
      <c r="B38" s="168"/>
      <c r="C38" s="159"/>
      <c r="D38" s="169"/>
      <c r="E38" s="168"/>
      <c r="F38" s="47">
        <f t="shared" ref="F38:F69" si="15">IF($C$2-D38+1&lt;$E$2,$C$2-D38+1,$E$2)</f>
        <v>30</v>
      </c>
      <c r="G38" s="166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75">
        <f t="shared" ref="S38:S69" si="16">P38+Q38-R38</f>
        <v>0</v>
      </c>
      <c r="T38" s="183"/>
      <c r="U38" s="184"/>
      <c r="V38" s="185"/>
      <c r="W38" s="186"/>
      <c r="X38" s="186"/>
      <c r="Y38" s="186"/>
      <c r="Z38" s="186"/>
      <c r="AA38" s="186"/>
      <c r="AB38" s="189"/>
      <c r="AC38" s="188">
        <f t="shared" ref="AC38:AC69" si="17">IF(G38="是",30,0)</f>
        <v>0</v>
      </c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3">
        <f t="shared" ref="AS38:AS69" si="18">IFERROR(U38/$E$2*2*H38+I38*2,0)</f>
        <v>0</v>
      </c>
      <c r="AT38" s="188">
        <f t="shared" ref="AT38:AT69" si="19">IFERROR(U38/$E$2*(J38+K38*0.2+L38+M38*0.5),0)</f>
        <v>0</v>
      </c>
      <c r="AU38" s="188">
        <f t="shared" ref="AU38:AU69" si="20">ROUND(SUM(V38:AP38)-SUM(AQ38:AT38),2)</f>
        <v>0</v>
      </c>
      <c r="AV38" s="194"/>
      <c r="AW38" s="200"/>
      <c r="AX38" s="200"/>
      <c r="AY38" s="200"/>
      <c r="AZ38" s="200"/>
      <c r="BA38" s="188">
        <f t="shared" ref="BA38:BA69" si="21">ROUND(AU38-SUM(AV38:AZ38),2)</f>
        <v>0</v>
      </c>
      <c r="BB38" s="201"/>
      <c r="BC38" s="202"/>
      <c r="BD38" s="182" t="str">
        <f t="shared" ref="BD38:BD69" si="22">IF(U38-SUM(V38:AB38)=0,"正确","错误")</f>
        <v>正确</v>
      </c>
    </row>
    <row r="39" s="129" customFormat="1" ht="33" customHeight="1" spans="1:56">
      <c r="A39" s="164">
        <f t="shared" si="14"/>
        <v>35</v>
      </c>
      <c r="B39" s="168"/>
      <c r="C39" s="159"/>
      <c r="D39" s="169"/>
      <c r="E39" s="168"/>
      <c r="F39" s="47">
        <f t="shared" si="15"/>
        <v>30</v>
      </c>
      <c r="G39" s="166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75">
        <f t="shared" si="16"/>
        <v>0</v>
      </c>
      <c r="T39" s="183"/>
      <c r="U39" s="184"/>
      <c r="V39" s="185"/>
      <c r="W39" s="186"/>
      <c r="X39" s="186"/>
      <c r="Y39" s="186"/>
      <c r="Z39" s="186"/>
      <c r="AA39" s="186"/>
      <c r="AB39" s="189"/>
      <c r="AC39" s="188">
        <f t="shared" si="17"/>
        <v>0</v>
      </c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93">
        <f t="shared" si="18"/>
        <v>0</v>
      </c>
      <c r="AT39" s="188">
        <f t="shared" si="19"/>
        <v>0</v>
      </c>
      <c r="AU39" s="188">
        <f t="shared" si="20"/>
        <v>0</v>
      </c>
      <c r="AV39" s="194"/>
      <c r="AW39" s="200"/>
      <c r="AX39" s="200"/>
      <c r="AY39" s="200"/>
      <c r="AZ39" s="200"/>
      <c r="BA39" s="188">
        <f t="shared" si="21"/>
        <v>0</v>
      </c>
      <c r="BB39" s="201"/>
      <c r="BC39" s="202"/>
      <c r="BD39" s="182" t="str">
        <f t="shared" si="22"/>
        <v>正确</v>
      </c>
    </row>
    <row r="40" s="129" customFormat="1" ht="33" customHeight="1" spans="1:56">
      <c r="A40" s="164">
        <f t="shared" si="14"/>
        <v>36</v>
      </c>
      <c r="B40" s="168"/>
      <c r="C40" s="159"/>
      <c r="D40" s="169"/>
      <c r="E40" s="168"/>
      <c r="F40" s="47">
        <f t="shared" si="15"/>
        <v>30</v>
      </c>
      <c r="G40" s="166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75">
        <f t="shared" si="16"/>
        <v>0</v>
      </c>
      <c r="T40" s="183"/>
      <c r="U40" s="184"/>
      <c r="V40" s="185"/>
      <c r="W40" s="186"/>
      <c r="X40" s="186"/>
      <c r="Y40" s="186"/>
      <c r="Z40" s="186"/>
      <c r="AA40" s="186"/>
      <c r="AB40" s="189"/>
      <c r="AC40" s="188">
        <f t="shared" si="17"/>
        <v>0</v>
      </c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93">
        <f t="shared" si="18"/>
        <v>0</v>
      </c>
      <c r="AT40" s="188">
        <f t="shared" si="19"/>
        <v>0</v>
      </c>
      <c r="AU40" s="188">
        <f t="shared" si="20"/>
        <v>0</v>
      </c>
      <c r="AV40" s="194"/>
      <c r="AW40" s="200"/>
      <c r="AX40" s="200"/>
      <c r="AY40" s="200"/>
      <c r="AZ40" s="200"/>
      <c r="BA40" s="188">
        <f t="shared" si="21"/>
        <v>0</v>
      </c>
      <c r="BB40" s="201"/>
      <c r="BC40" s="202"/>
      <c r="BD40" s="182" t="str">
        <f t="shared" si="22"/>
        <v>正确</v>
      </c>
    </row>
    <row r="41" s="129" customFormat="1" ht="33" customHeight="1" spans="1:56">
      <c r="A41" s="164">
        <f t="shared" si="14"/>
        <v>37</v>
      </c>
      <c r="B41" s="168"/>
      <c r="C41" s="159"/>
      <c r="D41" s="169"/>
      <c r="E41" s="168"/>
      <c r="F41" s="47">
        <f t="shared" si="15"/>
        <v>30</v>
      </c>
      <c r="G41" s="166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75">
        <f t="shared" si="16"/>
        <v>0</v>
      </c>
      <c r="T41" s="183"/>
      <c r="U41" s="184"/>
      <c r="V41" s="185"/>
      <c r="W41" s="186"/>
      <c r="X41" s="186"/>
      <c r="Y41" s="186"/>
      <c r="Z41" s="186"/>
      <c r="AA41" s="186"/>
      <c r="AB41" s="189"/>
      <c r="AC41" s="188">
        <f t="shared" si="17"/>
        <v>0</v>
      </c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93">
        <f t="shared" si="18"/>
        <v>0</v>
      </c>
      <c r="AT41" s="188">
        <f t="shared" si="19"/>
        <v>0</v>
      </c>
      <c r="AU41" s="188">
        <f t="shared" si="20"/>
        <v>0</v>
      </c>
      <c r="AV41" s="194"/>
      <c r="AW41" s="200"/>
      <c r="AX41" s="200"/>
      <c r="AY41" s="200"/>
      <c r="AZ41" s="200"/>
      <c r="BA41" s="188">
        <f t="shared" si="21"/>
        <v>0</v>
      </c>
      <c r="BB41" s="201"/>
      <c r="BC41" s="202"/>
      <c r="BD41" s="182" t="str">
        <f t="shared" si="22"/>
        <v>正确</v>
      </c>
    </row>
    <row r="42" s="129" customFormat="1" ht="33" customHeight="1" spans="1:56">
      <c r="A42" s="164">
        <f t="shared" si="14"/>
        <v>38</v>
      </c>
      <c r="B42" s="168"/>
      <c r="C42" s="159"/>
      <c r="D42" s="169"/>
      <c r="E42" s="168"/>
      <c r="F42" s="47">
        <f t="shared" si="15"/>
        <v>30</v>
      </c>
      <c r="G42" s="166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75">
        <f t="shared" si="16"/>
        <v>0</v>
      </c>
      <c r="T42" s="183"/>
      <c r="U42" s="184"/>
      <c r="V42" s="185"/>
      <c r="W42" s="186"/>
      <c r="X42" s="186"/>
      <c r="Y42" s="186"/>
      <c r="Z42" s="186"/>
      <c r="AA42" s="186"/>
      <c r="AB42" s="189"/>
      <c r="AC42" s="188">
        <f t="shared" si="17"/>
        <v>0</v>
      </c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3">
        <f t="shared" si="18"/>
        <v>0</v>
      </c>
      <c r="AT42" s="188">
        <f t="shared" si="19"/>
        <v>0</v>
      </c>
      <c r="AU42" s="188">
        <f t="shared" si="20"/>
        <v>0</v>
      </c>
      <c r="AV42" s="194"/>
      <c r="AW42" s="200"/>
      <c r="AX42" s="200"/>
      <c r="AY42" s="200"/>
      <c r="AZ42" s="200"/>
      <c r="BA42" s="188">
        <f t="shared" si="21"/>
        <v>0</v>
      </c>
      <c r="BB42" s="201"/>
      <c r="BC42" s="202"/>
      <c r="BD42" s="182" t="str">
        <f t="shared" si="22"/>
        <v>正确</v>
      </c>
    </row>
    <row r="43" s="129" customFormat="1" ht="33" customHeight="1" spans="1:56">
      <c r="A43" s="164">
        <f t="shared" si="14"/>
        <v>39</v>
      </c>
      <c r="B43" s="168"/>
      <c r="C43" s="159"/>
      <c r="D43" s="169"/>
      <c r="E43" s="168"/>
      <c r="F43" s="47">
        <f t="shared" si="15"/>
        <v>30</v>
      </c>
      <c r="G43" s="166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75">
        <f t="shared" si="16"/>
        <v>0</v>
      </c>
      <c r="T43" s="183"/>
      <c r="U43" s="184"/>
      <c r="V43" s="185"/>
      <c r="W43" s="186"/>
      <c r="X43" s="186"/>
      <c r="Y43" s="186"/>
      <c r="Z43" s="186"/>
      <c r="AA43" s="186"/>
      <c r="AB43" s="189"/>
      <c r="AC43" s="188">
        <f t="shared" si="17"/>
        <v>0</v>
      </c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3">
        <f t="shared" si="18"/>
        <v>0</v>
      </c>
      <c r="AT43" s="188">
        <f t="shared" si="19"/>
        <v>0</v>
      </c>
      <c r="AU43" s="188">
        <f t="shared" si="20"/>
        <v>0</v>
      </c>
      <c r="AV43" s="194"/>
      <c r="AW43" s="200"/>
      <c r="AX43" s="200"/>
      <c r="AY43" s="200"/>
      <c r="AZ43" s="200"/>
      <c r="BA43" s="188">
        <f t="shared" si="21"/>
        <v>0</v>
      </c>
      <c r="BB43" s="201"/>
      <c r="BC43" s="202"/>
      <c r="BD43" s="182" t="str">
        <f t="shared" si="22"/>
        <v>正确</v>
      </c>
    </row>
    <row r="44" s="129" customFormat="1" ht="33" customHeight="1" spans="1:56">
      <c r="A44" s="164">
        <f t="shared" si="14"/>
        <v>40</v>
      </c>
      <c r="B44" s="168"/>
      <c r="C44" s="159"/>
      <c r="D44" s="169"/>
      <c r="E44" s="168"/>
      <c r="F44" s="47">
        <f t="shared" si="15"/>
        <v>30</v>
      </c>
      <c r="G44" s="166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75">
        <f t="shared" si="16"/>
        <v>0</v>
      </c>
      <c r="T44" s="183"/>
      <c r="U44" s="184"/>
      <c r="V44" s="185"/>
      <c r="W44" s="186"/>
      <c r="X44" s="186"/>
      <c r="Y44" s="186"/>
      <c r="Z44" s="186"/>
      <c r="AA44" s="186"/>
      <c r="AB44" s="189"/>
      <c r="AC44" s="188">
        <f t="shared" si="17"/>
        <v>0</v>
      </c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3">
        <f t="shared" si="18"/>
        <v>0</v>
      </c>
      <c r="AT44" s="188">
        <f t="shared" si="19"/>
        <v>0</v>
      </c>
      <c r="AU44" s="188">
        <f t="shared" si="20"/>
        <v>0</v>
      </c>
      <c r="AV44" s="194"/>
      <c r="AW44" s="200"/>
      <c r="AX44" s="200"/>
      <c r="AY44" s="200"/>
      <c r="AZ44" s="200"/>
      <c r="BA44" s="188">
        <f t="shared" si="21"/>
        <v>0</v>
      </c>
      <c r="BB44" s="201"/>
      <c r="BC44" s="202"/>
      <c r="BD44" s="182" t="str">
        <f t="shared" si="22"/>
        <v>正确</v>
      </c>
    </row>
    <row r="45" s="129" customFormat="1" ht="33" customHeight="1" spans="1:56">
      <c r="A45" s="164">
        <f t="shared" si="14"/>
        <v>41</v>
      </c>
      <c r="B45" s="168"/>
      <c r="C45" s="159"/>
      <c r="D45" s="169"/>
      <c r="E45" s="168"/>
      <c r="F45" s="47">
        <f t="shared" si="15"/>
        <v>30</v>
      </c>
      <c r="G45" s="166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75">
        <f t="shared" si="16"/>
        <v>0</v>
      </c>
      <c r="T45" s="183"/>
      <c r="U45" s="184"/>
      <c r="V45" s="185"/>
      <c r="W45" s="186"/>
      <c r="X45" s="186"/>
      <c r="Y45" s="186"/>
      <c r="Z45" s="186"/>
      <c r="AA45" s="186"/>
      <c r="AB45" s="189"/>
      <c r="AC45" s="188">
        <f t="shared" si="17"/>
        <v>0</v>
      </c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3">
        <f t="shared" si="18"/>
        <v>0</v>
      </c>
      <c r="AT45" s="188">
        <f t="shared" si="19"/>
        <v>0</v>
      </c>
      <c r="AU45" s="188">
        <f t="shared" si="20"/>
        <v>0</v>
      </c>
      <c r="AV45" s="194"/>
      <c r="AW45" s="200"/>
      <c r="AX45" s="200"/>
      <c r="AY45" s="200"/>
      <c r="AZ45" s="200"/>
      <c r="BA45" s="188">
        <f t="shared" si="21"/>
        <v>0</v>
      </c>
      <c r="BB45" s="201"/>
      <c r="BC45" s="202"/>
      <c r="BD45" s="182" t="str">
        <f t="shared" si="22"/>
        <v>正确</v>
      </c>
    </row>
    <row r="46" s="129" customFormat="1" ht="33" customHeight="1" spans="1:56">
      <c r="A46" s="164">
        <f t="shared" ref="A46:A55" si="23">ROW()-4</f>
        <v>42</v>
      </c>
      <c r="B46" s="168"/>
      <c r="C46" s="159"/>
      <c r="D46" s="169"/>
      <c r="E46" s="168"/>
      <c r="F46" s="47">
        <f t="shared" si="15"/>
        <v>30</v>
      </c>
      <c r="G46" s="166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75">
        <f t="shared" si="16"/>
        <v>0</v>
      </c>
      <c r="T46" s="183"/>
      <c r="U46" s="184"/>
      <c r="V46" s="185"/>
      <c r="W46" s="186"/>
      <c r="X46" s="186"/>
      <c r="Y46" s="186"/>
      <c r="Z46" s="186"/>
      <c r="AA46" s="186"/>
      <c r="AB46" s="189"/>
      <c r="AC46" s="188">
        <f t="shared" si="17"/>
        <v>0</v>
      </c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3">
        <f t="shared" si="18"/>
        <v>0</v>
      </c>
      <c r="AT46" s="188">
        <f t="shared" si="19"/>
        <v>0</v>
      </c>
      <c r="AU46" s="188">
        <f t="shared" si="20"/>
        <v>0</v>
      </c>
      <c r="AV46" s="194"/>
      <c r="AW46" s="200"/>
      <c r="AX46" s="200"/>
      <c r="AY46" s="200"/>
      <c r="AZ46" s="200"/>
      <c r="BA46" s="188">
        <f t="shared" si="21"/>
        <v>0</v>
      </c>
      <c r="BB46" s="201"/>
      <c r="BC46" s="202"/>
      <c r="BD46" s="182" t="str">
        <f t="shared" si="22"/>
        <v>正确</v>
      </c>
    </row>
    <row r="47" s="129" customFormat="1" ht="33" customHeight="1" spans="1:56">
      <c r="A47" s="164">
        <f t="shared" si="23"/>
        <v>43</v>
      </c>
      <c r="B47" s="168"/>
      <c r="C47" s="159"/>
      <c r="D47" s="169"/>
      <c r="E47" s="168"/>
      <c r="F47" s="47">
        <f t="shared" si="15"/>
        <v>30</v>
      </c>
      <c r="G47" s="166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75">
        <f t="shared" si="16"/>
        <v>0</v>
      </c>
      <c r="T47" s="183"/>
      <c r="U47" s="184"/>
      <c r="V47" s="185"/>
      <c r="W47" s="186"/>
      <c r="X47" s="186"/>
      <c r="Y47" s="186"/>
      <c r="Z47" s="186"/>
      <c r="AA47" s="186"/>
      <c r="AB47" s="189"/>
      <c r="AC47" s="188">
        <f t="shared" si="17"/>
        <v>0</v>
      </c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3">
        <f t="shared" si="18"/>
        <v>0</v>
      </c>
      <c r="AT47" s="188">
        <f t="shared" si="19"/>
        <v>0</v>
      </c>
      <c r="AU47" s="188">
        <f t="shared" si="20"/>
        <v>0</v>
      </c>
      <c r="AV47" s="194"/>
      <c r="AW47" s="200"/>
      <c r="AX47" s="200"/>
      <c r="AY47" s="200"/>
      <c r="AZ47" s="200"/>
      <c r="BA47" s="188">
        <f t="shared" si="21"/>
        <v>0</v>
      </c>
      <c r="BB47" s="201"/>
      <c r="BC47" s="202"/>
      <c r="BD47" s="182" t="str">
        <f t="shared" si="22"/>
        <v>正确</v>
      </c>
    </row>
    <row r="48" s="129" customFormat="1" ht="33" customHeight="1" spans="1:56">
      <c r="A48" s="164">
        <f t="shared" si="23"/>
        <v>44</v>
      </c>
      <c r="B48" s="168"/>
      <c r="C48" s="159"/>
      <c r="D48" s="169"/>
      <c r="E48" s="168"/>
      <c r="F48" s="47">
        <f t="shared" si="15"/>
        <v>30</v>
      </c>
      <c r="G48" s="166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75">
        <f t="shared" si="16"/>
        <v>0</v>
      </c>
      <c r="T48" s="183"/>
      <c r="U48" s="184"/>
      <c r="V48" s="185"/>
      <c r="W48" s="186"/>
      <c r="X48" s="186"/>
      <c r="Y48" s="186"/>
      <c r="Z48" s="186"/>
      <c r="AA48" s="186"/>
      <c r="AB48" s="189"/>
      <c r="AC48" s="188">
        <f t="shared" si="17"/>
        <v>0</v>
      </c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3">
        <f t="shared" si="18"/>
        <v>0</v>
      </c>
      <c r="AT48" s="188">
        <f t="shared" si="19"/>
        <v>0</v>
      </c>
      <c r="AU48" s="188">
        <f t="shared" si="20"/>
        <v>0</v>
      </c>
      <c r="AV48" s="194"/>
      <c r="AW48" s="200"/>
      <c r="AX48" s="200"/>
      <c r="AY48" s="200"/>
      <c r="AZ48" s="200"/>
      <c r="BA48" s="188">
        <f t="shared" si="21"/>
        <v>0</v>
      </c>
      <c r="BB48" s="201"/>
      <c r="BC48" s="202"/>
      <c r="BD48" s="182" t="str">
        <f t="shared" si="22"/>
        <v>正确</v>
      </c>
    </row>
    <row r="49" s="129" customFormat="1" ht="33" customHeight="1" spans="1:56">
      <c r="A49" s="164">
        <f t="shared" si="23"/>
        <v>45</v>
      </c>
      <c r="B49" s="168"/>
      <c r="C49" s="159"/>
      <c r="D49" s="169"/>
      <c r="E49" s="168"/>
      <c r="F49" s="47">
        <f t="shared" si="15"/>
        <v>30</v>
      </c>
      <c r="G49" s="166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75">
        <f t="shared" si="16"/>
        <v>0</v>
      </c>
      <c r="T49" s="183"/>
      <c r="U49" s="184"/>
      <c r="V49" s="185"/>
      <c r="W49" s="186"/>
      <c r="X49" s="186"/>
      <c r="Y49" s="186"/>
      <c r="Z49" s="186"/>
      <c r="AA49" s="186"/>
      <c r="AB49" s="189"/>
      <c r="AC49" s="188">
        <f t="shared" si="17"/>
        <v>0</v>
      </c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3">
        <f t="shared" si="18"/>
        <v>0</v>
      </c>
      <c r="AT49" s="188">
        <f t="shared" si="19"/>
        <v>0</v>
      </c>
      <c r="AU49" s="188">
        <f t="shared" si="20"/>
        <v>0</v>
      </c>
      <c r="AV49" s="194"/>
      <c r="AW49" s="200"/>
      <c r="AX49" s="200"/>
      <c r="AY49" s="200"/>
      <c r="AZ49" s="200"/>
      <c r="BA49" s="188">
        <f t="shared" si="21"/>
        <v>0</v>
      </c>
      <c r="BB49" s="201"/>
      <c r="BC49" s="202"/>
      <c r="BD49" s="182" t="str">
        <f t="shared" si="22"/>
        <v>正确</v>
      </c>
    </row>
    <row r="50" s="129" customFormat="1" ht="33" customHeight="1" spans="1:56">
      <c r="A50" s="164">
        <f t="shared" si="23"/>
        <v>46</v>
      </c>
      <c r="B50" s="168"/>
      <c r="C50" s="159"/>
      <c r="D50" s="169"/>
      <c r="E50" s="168"/>
      <c r="F50" s="47">
        <f t="shared" si="15"/>
        <v>30</v>
      </c>
      <c r="G50" s="166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75">
        <f t="shared" si="16"/>
        <v>0</v>
      </c>
      <c r="T50" s="183"/>
      <c r="U50" s="184"/>
      <c r="V50" s="185"/>
      <c r="W50" s="186"/>
      <c r="X50" s="186"/>
      <c r="Y50" s="186"/>
      <c r="Z50" s="186"/>
      <c r="AA50" s="186"/>
      <c r="AB50" s="189"/>
      <c r="AC50" s="188">
        <f t="shared" si="17"/>
        <v>0</v>
      </c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3">
        <f t="shared" si="18"/>
        <v>0</v>
      </c>
      <c r="AT50" s="188">
        <f t="shared" si="19"/>
        <v>0</v>
      </c>
      <c r="AU50" s="188">
        <f t="shared" si="20"/>
        <v>0</v>
      </c>
      <c r="AV50" s="194"/>
      <c r="AW50" s="200"/>
      <c r="AX50" s="200"/>
      <c r="AY50" s="200"/>
      <c r="AZ50" s="200"/>
      <c r="BA50" s="188">
        <f t="shared" si="21"/>
        <v>0</v>
      </c>
      <c r="BB50" s="201"/>
      <c r="BC50" s="202"/>
      <c r="BD50" s="182" t="str">
        <f t="shared" si="22"/>
        <v>正确</v>
      </c>
    </row>
    <row r="51" s="129" customFormat="1" ht="33" customHeight="1" spans="1:56">
      <c r="A51" s="164">
        <f t="shared" si="23"/>
        <v>47</v>
      </c>
      <c r="B51" s="168"/>
      <c r="C51" s="159"/>
      <c r="D51" s="169"/>
      <c r="E51" s="168"/>
      <c r="F51" s="47">
        <f t="shared" si="15"/>
        <v>30</v>
      </c>
      <c r="G51" s="166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75">
        <f t="shared" si="16"/>
        <v>0</v>
      </c>
      <c r="T51" s="183"/>
      <c r="U51" s="184"/>
      <c r="V51" s="185"/>
      <c r="W51" s="186"/>
      <c r="X51" s="186"/>
      <c r="Y51" s="186"/>
      <c r="Z51" s="186"/>
      <c r="AA51" s="186"/>
      <c r="AB51" s="189"/>
      <c r="AC51" s="188">
        <f t="shared" si="17"/>
        <v>0</v>
      </c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3">
        <f t="shared" si="18"/>
        <v>0</v>
      </c>
      <c r="AT51" s="188">
        <f t="shared" si="19"/>
        <v>0</v>
      </c>
      <c r="AU51" s="188">
        <f t="shared" si="20"/>
        <v>0</v>
      </c>
      <c r="AV51" s="194"/>
      <c r="AW51" s="200"/>
      <c r="AX51" s="200"/>
      <c r="AY51" s="200"/>
      <c r="AZ51" s="200"/>
      <c r="BA51" s="188">
        <f t="shared" si="21"/>
        <v>0</v>
      </c>
      <c r="BB51" s="201"/>
      <c r="BC51" s="202"/>
      <c r="BD51" s="182" t="str">
        <f t="shared" si="22"/>
        <v>正确</v>
      </c>
    </row>
    <row r="52" s="129" customFormat="1" ht="33" customHeight="1" spans="1:56">
      <c r="A52" s="164">
        <f t="shared" si="23"/>
        <v>48</v>
      </c>
      <c r="B52" s="168"/>
      <c r="C52" s="159"/>
      <c r="D52" s="169"/>
      <c r="E52" s="168"/>
      <c r="F52" s="47">
        <f t="shared" si="15"/>
        <v>30</v>
      </c>
      <c r="G52" s="166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75">
        <f t="shared" si="16"/>
        <v>0</v>
      </c>
      <c r="T52" s="183"/>
      <c r="U52" s="184"/>
      <c r="V52" s="185"/>
      <c r="W52" s="186"/>
      <c r="X52" s="186"/>
      <c r="Y52" s="186"/>
      <c r="Z52" s="186"/>
      <c r="AA52" s="186"/>
      <c r="AB52" s="189"/>
      <c r="AC52" s="188">
        <f t="shared" si="17"/>
        <v>0</v>
      </c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3">
        <f t="shared" si="18"/>
        <v>0</v>
      </c>
      <c r="AT52" s="188">
        <f t="shared" si="19"/>
        <v>0</v>
      </c>
      <c r="AU52" s="188">
        <f t="shared" si="20"/>
        <v>0</v>
      </c>
      <c r="AV52" s="194"/>
      <c r="AW52" s="200"/>
      <c r="AX52" s="200"/>
      <c r="AY52" s="200"/>
      <c r="AZ52" s="200"/>
      <c r="BA52" s="188">
        <f t="shared" si="21"/>
        <v>0</v>
      </c>
      <c r="BB52" s="201"/>
      <c r="BC52" s="202"/>
      <c r="BD52" s="182" t="str">
        <f t="shared" si="22"/>
        <v>正确</v>
      </c>
    </row>
    <row r="53" s="129" customFormat="1" ht="33" customHeight="1" spans="1:56">
      <c r="A53" s="164">
        <f t="shared" si="23"/>
        <v>49</v>
      </c>
      <c r="B53" s="168"/>
      <c r="C53" s="159"/>
      <c r="D53" s="169"/>
      <c r="E53" s="168"/>
      <c r="F53" s="47">
        <f t="shared" si="15"/>
        <v>30</v>
      </c>
      <c r="G53" s="166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75">
        <f t="shared" si="16"/>
        <v>0</v>
      </c>
      <c r="T53" s="183"/>
      <c r="U53" s="184"/>
      <c r="V53" s="185"/>
      <c r="W53" s="186"/>
      <c r="X53" s="186"/>
      <c r="Y53" s="186"/>
      <c r="Z53" s="186"/>
      <c r="AA53" s="186"/>
      <c r="AB53" s="189"/>
      <c r="AC53" s="188">
        <f t="shared" si="17"/>
        <v>0</v>
      </c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93">
        <f t="shared" si="18"/>
        <v>0</v>
      </c>
      <c r="AT53" s="188">
        <f t="shared" si="19"/>
        <v>0</v>
      </c>
      <c r="AU53" s="188">
        <f t="shared" si="20"/>
        <v>0</v>
      </c>
      <c r="AV53" s="194"/>
      <c r="AW53" s="200"/>
      <c r="AX53" s="200"/>
      <c r="AY53" s="200"/>
      <c r="AZ53" s="200"/>
      <c r="BA53" s="188">
        <f t="shared" si="21"/>
        <v>0</v>
      </c>
      <c r="BB53" s="201"/>
      <c r="BC53" s="202"/>
      <c r="BD53" s="182" t="str">
        <f t="shared" si="22"/>
        <v>正确</v>
      </c>
    </row>
    <row r="54" s="129" customFormat="1" ht="33" customHeight="1" spans="1:56">
      <c r="A54" s="164">
        <f t="shared" si="23"/>
        <v>50</v>
      </c>
      <c r="B54" s="168"/>
      <c r="C54" s="159"/>
      <c r="D54" s="169"/>
      <c r="E54" s="168"/>
      <c r="F54" s="47">
        <f t="shared" si="15"/>
        <v>30</v>
      </c>
      <c r="G54" s="166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75">
        <f t="shared" si="16"/>
        <v>0</v>
      </c>
      <c r="T54" s="183"/>
      <c r="U54" s="184"/>
      <c r="V54" s="185"/>
      <c r="W54" s="186"/>
      <c r="X54" s="186"/>
      <c r="Y54" s="186"/>
      <c r="Z54" s="186"/>
      <c r="AA54" s="186"/>
      <c r="AB54" s="189"/>
      <c r="AC54" s="188">
        <f t="shared" si="17"/>
        <v>0</v>
      </c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93">
        <f t="shared" si="18"/>
        <v>0</v>
      </c>
      <c r="AT54" s="188">
        <f t="shared" si="19"/>
        <v>0</v>
      </c>
      <c r="AU54" s="188">
        <f t="shared" si="20"/>
        <v>0</v>
      </c>
      <c r="AV54" s="194"/>
      <c r="AW54" s="200"/>
      <c r="AX54" s="200"/>
      <c r="AY54" s="200"/>
      <c r="AZ54" s="200"/>
      <c r="BA54" s="188">
        <f t="shared" si="21"/>
        <v>0</v>
      </c>
      <c r="BB54" s="201"/>
      <c r="BC54" s="202"/>
      <c r="BD54" s="182" t="str">
        <f t="shared" si="22"/>
        <v>正确</v>
      </c>
    </row>
    <row r="55" s="129" customFormat="1" ht="33" customHeight="1" spans="1:56">
      <c r="A55" s="164">
        <f t="shared" si="23"/>
        <v>51</v>
      </c>
      <c r="B55" s="168"/>
      <c r="C55" s="159"/>
      <c r="D55" s="169"/>
      <c r="E55" s="168"/>
      <c r="F55" s="47">
        <f t="shared" si="15"/>
        <v>30</v>
      </c>
      <c r="G55" s="166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75">
        <f t="shared" si="16"/>
        <v>0</v>
      </c>
      <c r="T55" s="183"/>
      <c r="U55" s="184"/>
      <c r="V55" s="185"/>
      <c r="W55" s="186"/>
      <c r="X55" s="186"/>
      <c r="Y55" s="186"/>
      <c r="Z55" s="186"/>
      <c r="AA55" s="186"/>
      <c r="AB55" s="189"/>
      <c r="AC55" s="188">
        <f t="shared" si="17"/>
        <v>0</v>
      </c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93">
        <f t="shared" si="18"/>
        <v>0</v>
      </c>
      <c r="AT55" s="188">
        <f t="shared" si="19"/>
        <v>0</v>
      </c>
      <c r="AU55" s="188">
        <f t="shared" si="20"/>
        <v>0</v>
      </c>
      <c r="AV55" s="194"/>
      <c r="AW55" s="200"/>
      <c r="AX55" s="200"/>
      <c r="AY55" s="200"/>
      <c r="AZ55" s="200"/>
      <c r="BA55" s="188">
        <f t="shared" si="21"/>
        <v>0</v>
      </c>
      <c r="BB55" s="201"/>
      <c r="BC55" s="202"/>
      <c r="BD55" s="182" t="str">
        <f t="shared" si="22"/>
        <v>正确</v>
      </c>
    </row>
    <row r="56" s="129" customFormat="1" ht="33" customHeight="1" spans="1:56">
      <c r="A56" s="164">
        <f t="shared" ref="A56:A65" si="24">ROW()-4</f>
        <v>52</v>
      </c>
      <c r="B56" s="168"/>
      <c r="C56" s="159"/>
      <c r="D56" s="169"/>
      <c r="E56" s="168"/>
      <c r="F56" s="47">
        <f t="shared" si="15"/>
        <v>30</v>
      </c>
      <c r="G56" s="166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75">
        <f t="shared" si="16"/>
        <v>0</v>
      </c>
      <c r="T56" s="183"/>
      <c r="U56" s="184"/>
      <c r="V56" s="185"/>
      <c r="W56" s="186"/>
      <c r="X56" s="186"/>
      <c r="Y56" s="186"/>
      <c r="Z56" s="186"/>
      <c r="AA56" s="186"/>
      <c r="AB56" s="189"/>
      <c r="AC56" s="188">
        <f t="shared" si="17"/>
        <v>0</v>
      </c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93">
        <f t="shared" si="18"/>
        <v>0</v>
      </c>
      <c r="AT56" s="188">
        <f t="shared" si="19"/>
        <v>0</v>
      </c>
      <c r="AU56" s="188">
        <f t="shared" si="20"/>
        <v>0</v>
      </c>
      <c r="AV56" s="194"/>
      <c r="AW56" s="200"/>
      <c r="AX56" s="200"/>
      <c r="AY56" s="200"/>
      <c r="AZ56" s="200"/>
      <c r="BA56" s="188">
        <f t="shared" si="21"/>
        <v>0</v>
      </c>
      <c r="BB56" s="201"/>
      <c r="BC56" s="202"/>
      <c r="BD56" s="182" t="str">
        <f t="shared" si="22"/>
        <v>正确</v>
      </c>
    </row>
    <row r="57" s="129" customFormat="1" ht="33" customHeight="1" spans="1:56">
      <c r="A57" s="164">
        <f t="shared" si="24"/>
        <v>53</v>
      </c>
      <c r="B57" s="168"/>
      <c r="C57" s="159"/>
      <c r="D57" s="169"/>
      <c r="E57" s="168"/>
      <c r="F57" s="47">
        <f t="shared" si="15"/>
        <v>30</v>
      </c>
      <c r="G57" s="166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75">
        <f t="shared" si="16"/>
        <v>0</v>
      </c>
      <c r="T57" s="183"/>
      <c r="U57" s="184"/>
      <c r="V57" s="185"/>
      <c r="W57" s="186"/>
      <c r="X57" s="186"/>
      <c r="Y57" s="186"/>
      <c r="Z57" s="186"/>
      <c r="AA57" s="186"/>
      <c r="AB57" s="189"/>
      <c r="AC57" s="188">
        <f t="shared" si="17"/>
        <v>0</v>
      </c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93">
        <f t="shared" si="18"/>
        <v>0</v>
      </c>
      <c r="AT57" s="188">
        <f t="shared" si="19"/>
        <v>0</v>
      </c>
      <c r="AU57" s="188">
        <f t="shared" si="20"/>
        <v>0</v>
      </c>
      <c r="AV57" s="194"/>
      <c r="AW57" s="200"/>
      <c r="AX57" s="200"/>
      <c r="AY57" s="200"/>
      <c r="AZ57" s="200"/>
      <c r="BA57" s="188">
        <f t="shared" si="21"/>
        <v>0</v>
      </c>
      <c r="BB57" s="201"/>
      <c r="BC57" s="202"/>
      <c r="BD57" s="182" t="str">
        <f t="shared" si="22"/>
        <v>正确</v>
      </c>
    </row>
    <row r="58" s="129" customFormat="1" ht="33" customHeight="1" spans="1:56">
      <c r="A58" s="164">
        <f t="shared" si="24"/>
        <v>54</v>
      </c>
      <c r="B58" s="168"/>
      <c r="C58" s="159"/>
      <c r="D58" s="169"/>
      <c r="E58" s="168"/>
      <c r="F58" s="47">
        <f t="shared" si="15"/>
        <v>30</v>
      </c>
      <c r="G58" s="166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75">
        <f t="shared" si="16"/>
        <v>0</v>
      </c>
      <c r="T58" s="183"/>
      <c r="U58" s="184"/>
      <c r="V58" s="185"/>
      <c r="W58" s="186"/>
      <c r="X58" s="186"/>
      <c r="Y58" s="186"/>
      <c r="Z58" s="186"/>
      <c r="AA58" s="186"/>
      <c r="AB58" s="189"/>
      <c r="AC58" s="188">
        <f t="shared" si="17"/>
        <v>0</v>
      </c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3">
        <f t="shared" si="18"/>
        <v>0</v>
      </c>
      <c r="AT58" s="188">
        <f t="shared" si="19"/>
        <v>0</v>
      </c>
      <c r="AU58" s="188">
        <f t="shared" si="20"/>
        <v>0</v>
      </c>
      <c r="AV58" s="194"/>
      <c r="AW58" s="200"/>
      <c r="AX58" s="200"/>
      <c r="AY58" s="200"/>
      <c r="AZ58" s="200"/>
      <c r="BA58" s="188">
        <f t="shared" si="21"/>
        <v>0</v>
      </c>
      <c r="BB58" s="201"/>
      <c r="BC58" s="202"/>
      <c r="BD58" s="182" t="str">
        <f t="shared" si="22"/>
        <v>正确</v>
      </c>
    </row>
    <row r="59" s="129" customFormat="1" ht="33" customHeight="1" spans="1:56">
      <c r="A59" s="164">
        <f t="shared" si="24"/>
        <v>55</v>
      </c>
      <c r="B59" s="168"/>
      <c r="C59" s="159"/>
      <c r="D59" s="169"/>
      <c r="E59" s="168"/>
      <c r="F59" s="47">
        <f t="shared" si="15"/>
        <v>30</v>
      </c>
      <c r="G59" s="166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75">
        <f t="shared" si="16"/>
        <v>0</v>
      </c>
      <c r="T59" s="183"/>
      <c r="U59" s="184"/>
      <c r="V59" s="185"/>
      <c r="W59" s="186"/>
      <c r="X59" s="186"/>
      <c r="Y59" s="186"/>
      <c r="Z59" s="186"/>
      <c r="AA59" s="186"/>
      <c r="AB59" s="189"/>
      <c r="AC59" s="188">
        <f t="shared" si="17"/>
        <v>0</v>
      </c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3">
        <f t="shared" si="18"/>
        <v>0</v>
      </c>
      <c r="AT59" s="188">
        <f t="shared" si="19"/>
        <v>0</v>
      </c>
      <c r="AU59" s="188">
        <f t="shared" si="20"/>
        <v>0</v>
      </c>
      <c r="AV59" s="194"/>
      <c r="AW59" s="200"/>
      <c r="AX59" s="200"/>
      <c r="AY59" s="200"/>
      <c r="AZ59" s="200"/>
      <c r="BA59" s="188">
        <f t="shared" si="21"/>
        <v>0</v>
      </c>
      <c r="BB59" s="201"/>
      <c r="BC59" s="202"/>
      <c r="BD59" s="182" t="str">
        <f t="shared" si="22"/>
        <v>正确</v>
      </c>
    </row>
    <row r="60" s="129" customFormat="1" ht="33" customHeight="1" spans="1:56">
      <c r="A60" s="164">
        <f t="shared" si="24"/>
        <v>56</v>
      </c>
      <c r="B60" s="168"/>
      <c r="C60" s="159"/>
      <c r="D60" s="169"/>
      <c r="E60" s="168"/>
      <c r="F60" s="47">
        <f t="shared" si="15"/>
        <v>30</v>
      </c>
      <c r="G60" s="166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75">
        <f t="shared" si="16"/>
        <v>0</v>
      </c>
      <c r="T60" s="183"/>
      <c r="U60" s="184"/>
      <c r="V60" s="185"/>
      <c r="W60" s="186"/>
      <c r="X60" s="186"/>
      <c r="Y60" s="186"/>
      <c r="Z60" s="186"/>
      <c r="AA60" s="186"/>
      <c r="AB60" s="189"/>
      <c r="AC60" s="188">
        <f t="shared" si="17"/>
        <v>0</v>
      </c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3">
        <f t="shared" si="18"/>
        <v>0</v>
      </c>
      <c r="AT60" s="188">
        <f t="shared" si="19"/>
        <v>0</v>
      </c>
      <c r="AU60" s="188">
        <f t="shared" si="20"/>
        <v>0</v>
      </c>
      <c r="AV60" s="194"/>
      <c r="AW60" s="200"/>
      <c r="AX60" s="200"/>
      <c r="AY60" s="200"/>
      <c r="AZ60" s="200"/>
      <c r="BA60" s="188">
        <f t="shared" si="21"/>
        <v>0</v>
      </c>
      <c r="BB60" s="201"/>
      <c r="BC60" s="202"/>
      <c r="BD60" s="182" t="str">
        <f t="shared" si="22"/>
        <v>正确</v>
      </c>
    </row>
    <row r="61" s="129" customFormat="1" ht="33" customHeight="1" spans="1:56">
      <c r="A61" s="164">
        <f t="shared" si="24"/>
        <v>57</v>
      </c>
      <c r="B61" s="168"/>
      <c r="C61" s="159"/>
      <c r="D61" s="169"/>
      <c r="E61" s="168"/>
      <c r="F61" s="47">
        <f t="shared" si="15"/>
        <v>30</v>
      </c>
      <c r="G61" s="166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75">
        <f t="shared" si="16"/>
        <v>0</v>
      </c>
      <c r="T61" s="183"/>
      <c r="U61" s="184"/>
      <c r="V61" s="185"/>
      <c r="W61" s="186"/>
      <c r="X61" s="186"/>
      <c r="Y61" s="186"/>
      <c r="Z61" s="186"/>
      <c r="AA61" s="186"/>
      <c r="AB61" s="189"/>
      <c r="AC61" s="188">
        <f t="shared" si="17"/>
        <v>0</v>
      </c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3">
        <f t="shared" si="18"/>
        <v>0</v>
      </c>
      <c r="AT61" s="188">
        <f t="shared" si="19"/>
        <v>0</v>
      </c>
      <c r="AU61" s="188">
        <f t="shared" si="20"/>
        <v>0</v>
      </c>
      <c r="AV61" s="194"/>
      <c r="AW61" s="200"/>
      <c r="AX61" s="200"/>
      <c r="AY61" s="200"/>
      <c r="AZ61" s="200"/>
      <c r="BA61" s="188">
        <f t="shared" si="21"/>
        <v>0</v>
      </c>
      <c r="BB61" s="201"/>
      <c r="BC61" s="202"/>
      <c r="BD61" s="182" t="str">
        <f t="shared" si="22"/>
        <v>正确</v>
      </c>
    </row>
    <row r="62" s="129" customFormat="1" ht="33" customHeight="1" spans="1:56">
      <c r="A62" s="164">
        <f t="shared" si="24"/>
        <v>58</v>
      </c>
      <c r="B62" s="168"/>
      <c r="C62" s="159"/>
      <c r="D62" s="169"/>
      <c r="E62" s="168"/>
      <c r="F62" s="47">
        <f t="shared" si="15"/>
        <v>30</v>
      </c>
      <c r="G62" s="166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75">
        <f t="shared" si="16"/>
        <v>0</v>
      </c>
      <c r="T62" s="183"/>
      <c r="U62" s="184"/>
      <c r="V62" s="185"/>
      <c r="W62" s="186"/>
      <c r="X62" s="186"/>
      <c r="Y62" s="186"/>
      <c r="Z62" s="186"/>
      <c r="AA62" s="186"/>
      <c r="AB62" s="189"/>
      <c r="AC62" s="188">
        <f t="shared" si="17"/>
        <v>0</v>
      </c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3">
        <f t="shared" si="18"/>
        <v>0</v>
      </c>
      <c r="AT62" s="188">
        <f t="shared" si="19"/>
        <v>0</v>
      </c>
      <c r="AU62" s="188">
        <f t="shared" si="20"/>
        <v>0</v>
      </c>
      <c r="AV62" s="194"/>
      <c r="AW62" s="200"/>
      <c r="AX62" s="200"/>
      <c r="AY62" s="200"/>
      <c r="AZ62" s="200"/>
      <c r="BA62" s="188">
        <f t="shared" si="21"/>
        <v>0</v>
      </c>
      <c r="BB62" s="201"/>
      <c r="BC62" s="202"/>
      <c r="BD62" s="182" t="str">
        <f t="shared" si="22"/>
        <v>正确</v>
      </c>
    </row>
    <row r="63" s="129" customFormat="1" ht="33" customHeight="1" spans="1:56">
      <c r="A63" s="164">
        <f t="shared" si="24"/>
        <v>59</v>
      </c>
      <c r="B63" s="168"/>
      <c r="C63" s="159"/>
      <c r="D63" s="169"/>
      <c r="E63" s="168"/>
      <c r="F63" s="47">
        <f t="shared" si="15"/>
        <v>30</v>
      </c>
      <c r="G63" s="166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75">
        <f t="shared" si="16"/>
        <v>0</v>
      </c>
      <c r="T63" s="183"/>
      <c r="U63" s="184"/>
      <c r="V63" s="185"/>
      <c r="W63" s="186"/>
      <c r="X63" s="186"/>
      <c r="Y63" s="186"/>
      <c r="Z63" s="186"/>
      <c r="AA63" s="186"/>
      <c r="AB63" s="189"/>
      <c r="AC63" s="188">
        <f t="shared" si="17"/>
        <v>0</v>
      </c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3">
        <f t="shared" si="18"/>
        <v>0</v>
      </c>
      <c r="AT63" s="188">
        <f t="shared" si="19"/>
        <v>0</v>
      </c>
      <c r="AU63" s="188">
        <f t="shared" si="20"/>
        <v>0</v>
      </c>
      <c r="AV63" s="194"/>
      <c r="AW63" s="200"/>
      <c r="AX63" s="200"/>
      <c r="AY63" s="200"/>
      <c r="AZ63" s="200"/>
      <c r="BA63" s="188">
        <f t="shared" si="21"/>
        <v>0</v>
      </c>
      <c r="BB63" s="201"/>
      <c r="BC63" s="202"/>
      <c r="BD63" s="182" t="str">
        <f t="shared" si="22"/>
        <v>正确</v>
      </c>
    </row>
    <row r="64" s="129" customFormat="1" ht="33" customHeight="1" spans="1:56">
      <c r="A64" s="164">
        <f t="shared" si="24"/>
        <v>60</v>
      </c>
      <c r="B64" s="168"/>
      <c r="C64" s="159"/>
      <c r="D64" s="169"/>
      <c r="E64" s="168"/>
      <c r="F64" s="47">
        <f t="shared" si="15"/>
        <v>30</v>
      </c>
      <c r="G64" s="166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75">
        <f t="shared" si="16"/>
        <v>0</v>
      </c>
      <c r="T64" s="183"/>
      <c r="U64" s="184"/>
      <c r="V64" s="185"/>
      <c r="W64" s="186"/>
      <c r="X64" s="186"/>
      <c r="Y64" s="186"/>
      <c r="Z64" s="186"/>
      <c r="AA64" s="186"/>
      <c r="AB64" s="189"/>
      <c r="AC64" s="188">
        <f t="shared" si="17"/>
        <v>0</v>
      </c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3">
        <f t="shared" si="18"/>
        <v>0</v>
      </c>
      <c r="AT64" s="188">
        <f t="shared" si="19"/>
        <v>0</v>
      </c>
      <c r="AU64" s="188">
        <f t="shared" si="20"/>
        <v>0</v>
      </c>
      <c r="AV64" s="194"/>
      <c r="AW64" s="200"/>
      <c r="AX64" s="200"/>
      <c r="AY64" s="200"/>
      <c r="AZ64" s="200"/>
      <c r="BA64" s="188">
        <f t="shared" si="21"/>
        <v>0</v>
      </c>
      <c r="BB64" s="201"/>
      <c r="BC64" s="202"/>
      <c r="BD64" s="182" t="str">
        <f t="shared" si="22"/>
        <v>正确</v>
      </c>
    </row>
    <row r="65" s="129" customFormat="1" ht="33" customHeight="1" spans="1:56">
      <c r="A65" s="164">
        <f t="shared" si="24"/>
        <v>61</v>
      </c>
      <c r="B65" s="168"/>
      <c r="C65" s="159"/>
      <c r="D65" s="169"/>
      <c r="E65" s="168"/>
      <c r="F65" s="47">
        <f t="shared" si="15"/>
        <v>30</v>
      </c>
      <c r="G65" s="166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75">
        <f t="shared" si="16"/>
        <v>0</v>
      </c>
      <c r="T65" s="183"/>
      <c r="U65" s="184"/>
      <c r="V65" s="185"/>
      <c r="W65" s="186"/>
      <c r="X65" s="186"/>
      <c r="Y65" s="186"/>
      <c r="Z65" s="186"/>
      <c r="AA65" s="186"/>
      <c r="AB65" s="189"/>
      <c r="AC65" s="188">
        <f t="shared" si="17"/>
        <v>0</v>
      </c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3">
        <f t="shared" si="18"/>
        <v>0</v>
      </c>
      <c r="AT65" s="188">
        <f t="shared" si="19"/>
        <v>0</v>
      </c>
      <c r="AU65" s="188">
        <f t="shared" si="20"/>
        <v>0</v>
      </c>
      <c r="AV65" s="194"/>
      <c r="AW65" s="200"/>
      <c r="AX65" s="200"/>
      <c r="AY65" s="200"/>
      <c r="AZ65" s="200"/>
      <c r="BA65" s="188">
        <f t="shared" si="21"/>
        <v>0</v>
      </c>
      <c r="BB65" s="201"/>
      <c r="BC65" s="202"/>
      <c r="BD65" s="182" t="str">
        <f t="shared" si="22"/>
        <v>正确</v>
      </c>
    </row>
    <row r="66" s="129" customFormat="1" ht="33" customHeight="1" spans="1:56">
      <c r="A66" s="164">
        <f t="shared" ref="A66:A75" si="25">ROW()-4</f>
        <v>62</v>
      </c>
      <c r="B66" s="168"/>
      <c r="C66" s="159"/>
      <c r="D66" s="169"/>
      <c r="E66" s="168"/>
      <c r="F66" s="47">
        <f t="shared" si="15"/>
        <v>30</v>
      </c>
      <c r="G66" s="166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75">
        <f t="shared" si="16"/>
        <v>0</v>
      </c>
      <c r="T66" s="183"/>
      <c r="U66" s="184"/>
      <c r="V66" s="185"/>
      <c r="W66" s="186"/>
      <c r="X66" s="186"/>
      <c r="Y66" s="186"/>
      <c r="Z66" s="186"/>
      <c r="AA66" s="186"/>
      <c r="AB66" s="189"/>
      <c r="AC66" s="188">
        <f t="shared" si="17"/>
        <v>0</v>
      </c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3">
        <f t="shared" si="18"/>
        <v>0</v>
      </c>
      <c r="AT66" s="188">
        <f t="shared" si="19"/>
        <v>0</v>
      </c>
      <c r="AU66" s="188">
        <f t="shared" si="20"/>
        <v>0</v>
      </c>
      <c r="AV66" s="194"/>
      <c r="AW66" s="200"/>
      <c r="AX66" s="200"/>
      <c r="AY66" s="200"/>
      <c r="AZ66" s="200"/>
      <c r="BA66" s="188">
        <f t="shared" si="21"/>
        <v>0</v>
      </c>
      <c r="BB66" s="201"/>
      <c r="BC66" s="202"/>
      <c r="BD66" s="182" t="str">
        <f t="shared" si="22"/>
        <v>正确</v>
      </c>
    </row>
    <row r="67" s="129" customFormat="1" ht="33" customHeight="1" spans="1:56">
      <c r="A67" s="164">
        <f t="shared" si="25"/>
        <v>63</v>
      </c>
      <c r="B67" s="168"/>
      <c r="C67" s="159"/>
      <c r="D67" s="169"/>
      <c r="E67" s="168"/>
      <c r="F67" s="47">
        <f t="shared" si="15"/>
        <v>30</v>
      </c>
      <c r="G67" s="166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75">
        <f t="shared" si="16"/>
        <v>0</v>
      </c>
      <c r="T67" s="183"/>
      <c r="U67" s="184"/>
      <c r="V67" s="185"/>
      <c r="W67" s="186"/>
      <c r="X67" s="186"/>
      <c r="Y67" s="186"/>
      <c r="Z67" s="186"/>
      <c r="AA67" s="186"/>
      <c r="AB67" s="189"/>
      <c r="AC67" s="188">
        <f t="shared" si="17"/>
        <v>0</v>
      </c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3">
        <f t="shared" si="18"/>
        <v>0</v>
      </c>
      <c r="AT67" s="188">
        <f t="shared" si="19"/>
        <v>0</v>
      </c>
      <c r="AU67" s="188">
        <f t="shared" si="20"/>
        <v>0</v>
      </c>
      <c r="AV67" s="194"/>
      <c r="AW67" s="200"/>
      <c r="AX67" s="200"/>
      <c r="AY67" s="200"/>
      <c r="AZ67" s="200"/>
      <c r="BA67" s="188">
        <f t="shared" si="21"/>
        <v>0</v>
      </c>
      <c r="BB67" s="201"/>
      <c r="BC67" s="202"/>
      <c r="BD67" s="182" t="str">
        <f t="shared" si="22"/>
        <v>正确</v>
      </c>
    </row>
    <row r="68" s="129" customFormat="1" ht="33" customHeight="1" spans="1:56">
      <c r="A68" s="164">
        <f t="shared" si="25"/>
        <v>64</v>
      </c>
      <c r="B68" s="168"/>
      <c r="C68" s="159"/>
      <c r="D68" s="169"/>
      <c r="E68" s="168"/>
      <c r="F68" s="47">
        <f t="shared" si="15"/>
        <v>30</v>
      </c>
      <c r="G68" s="166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75">
        <f t="shared" si="16"/>
        <v>0</v>
      </c>
      <c r="T68" s="183"/>
      <c r="U68" s="184"/>
      <c r="V68" s="185"/>
      <c r="W68" s="186"/>
      <c r="X68" s="186"/>
      <c r="Y68" s="186"/>
      <c r="Z68" s="186"/>
      <c r="AA68" s="186"/>
      <c r="AB68" s="189"/>
      <c r="AC68" s="188">
        <f t="shared" si="17"/>
        <v>0</v>
      </c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3">
        <f t="shared" si="18"/>
        <v>0</v>
      </c>
      <c r="AT68" s="188">
        <f t="shared" si="19"/>
        <v>0</v>
      </c>
      <c r="AU68" s="188">
        <f t="shared" si="20"/>
        <v>0</v>
      </c>
      <c r="AV68" s="194"/>
      <c r="AW68" s="200"/>
      <c r="AX68" s="200"/>
      <c r="AY68" s="200"/>
      <c r="AZ68" s="200"/>
      <c r="BA68" s="188">
        <f t="shared" si="21"/>
        <v>0</v>
      </c>
      <c r="BB68" s="201"/>
      <c r="BC68" s="202"/>
      <c r="BD68" s="182" t="str">
        <f t="shared" si="22"/>
        <v>正确</v>
      </c>
    </row>
    <row r="69" s="129" customFormat="1" ht="33" customHeight="1" spans="1:56">
      <c r="A69" s="164">
        <f t="shared" si="25"/>
        <v>65</v>
      </c>
      <c r="B69" s="168"/>
      <c r="C69" s="159"/>
      <c r="D69" s="169"/>
      <c r="E69" s="168"/>
      <c r="F69" s="47">
        <f t="shared" si="15"/>
        <v>30</v>
      </c>
      <c r="G69" s="166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75">
        <f t="shared" si="16"/>
        <v>0</v>
      </c>
      <c r="T69" s="183"/>
      <c r="U69" s="184"/>
      <c r="V69" s="185"/>
      <c r="W69" s="186"/>
      <c r="X69" s="186"/>
      <c r="Y69" s="186"/>
      <c r="Z69" s="186"/>
      <c r="AA69" s="186"/>
      <c r="AB69" s="189"/>
      <c r="AC69" s="188">
        <f t="shared" si="17"/>
        <v>0</v>
      </c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3">
        <f t="shared" si="18"/>
        <v>0</v>
      </c>
      <c r="AT69" s="188">
        <f t="shared" si="19"/>
        <v>0</v>
      </c>
      <c r="AU69" s="188">
        <f t="shared" si="20"/>
        <v>0</v>
      </c>
      <c r="AV69" s="194"/>
      <c r="AW69" s="200"/>
      <c r="AX69" s="200"/>
      <c r="AY69" s="200"/>
      <c r="AZ69" s="200"/>
      <c r="BA69" s="188">
        <f t="shared" si="21"/>
        <v>0</v>
      </c>
      <c r="BB69" s="201"/>
      <c r="BC69" s="202"/>
      <c r="BD69" s="182" t="str">
        <f t="shared" si="22"/>
        <v>正确</v>
      </c>
    </row>
    <row r="70" s="129" customFormat="1" ht="33" customHeight="1" spans="1:56">
      <c r="A70" s="164">
        <f t="shared" si="25"/>
        <v>66</v>
      </c>
      <c r="B70" s="168"/>
      <c r="C70" s="159"/>
      <c r="D70" s="169"/>
      <c r="E70" s="168"/>
      <c r="F70" s="47">
        <f t="shared" ref="F70:F101" si="26">IF($C$2-D70+1&lt;$E$2,$C$2-D70+1,$E$2)</f>
        <v>30</v>
      </c>
      <c r="G70" s="166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75">
        <f t="shared" ref="S70:S101" si="27">P70+Q70-R70</f>
        <v>0</v>
      </c>
      <c r="T70" s="183"/>
      <c r="U70" s="184"/>
      <c r="V70" s="185"/>
      <c r="W70" s="186"/>
      <c r="X70" s="186"/>
      <c r="Y70" s="186"/>
      <c r="Z70" s="186"/>
      <c r="AA70" s="186"/>
      <c r="AB70" s="189"/>
      <c r="AC70" s="188">
        <f t="shared" ref="AC70:AC101" si="28">IF(G70="是",30,0)</f>
        <v>0</v>
      </c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93">
        <f t="shared" ref="AS70:AS101" si="29">IFERROR(U70/$E$2*2*H70+I70*2,0)</f>
        <v>0</v>
      </c>
      <c r="AT70" s="188">
        <f t="shared" ref="AT70:AT101" si="30">IFERROR(U70/$E$2*(J70+K70*0.2+L70+M70*0.5),0)</f>
        <v>0</v>
      </c>
      <c r="AU70" s="188">
        <f t="shared" ref="AU70:AU101" si="31">ROUND(SUM(V70:AP70)-SUM(AQ70:AT70),2)</f>
        <v>0</v>
      </c>
      <c r="AV70" s="194"/>
      <c r="AW70" s="200"/>
      <c r="AX70" s="200"/>
      <c r="AY70" s="200"/>
      <c r="AZ70" s="200"/>
      <c r="BA70" s="188">
        <f t="shared" ref="BA70:BA101" si="32">ROUND(AU70-SUM(AV70:AZ70),2)</f>
        <v>0</v>
      </c>
      <c r="BB70" s="201"/>
      <c r="BC70" s="202"/>
      <c r="BD70" s="182" t="str">
        <f t="shared" ref="BD70:BD101" si="33">IF(U70-SUM(V70:AB70)=0,"正确","错误")</f>
        <v>正确</v>
      </c>
    </row>
    <row r="71" s="129" customFormat="1" ht="33" customHeight="1" spans="1:56">
      <c r="A71" s="164">
        <f t="shared" si="25"/>
        <v>67</v>
      </c>
      <c r="B71" s="168"/>
      <c r="C71" s="159"/>
      <c r="D71" s="169"/>
      <c r="E71" s="168"/>
      <c r="F71" s="47">
        <f t="shared" si="26"/>
        <v>30</v>
      </c>
      <c r="G71" s="166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75">
        <f t="shared" si="27"/>
        <v>0</v>
      </c>
      <c r="T71" s="183"/>
      <c r="U71" s="184"/>
      <c r="V71" s="185"/>
      <c r="W71" s="186"/>
      <c r="X71" s="186"/>
      <c r="Y71" s="186"/>
      <c r="Z71" s="186"/>
      <c r="AA71" s="186"/>
      <c r="AB71" s="189"/>
      <c r="AC71" s="188">
        <f t="shared" si="28"/>
        <v>0</v>
      </c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93">
        <f t="shared" si="29"/>
        <v>0</v>
      </c>
      <c r="AT71" s="188">
        <f t="shared" si="30"/>
        <v>0</v>
      </c>
      <c r="AU71" s="188">
        <f t="shared" si="31"/>
        <v>0</v>
      </c>
      <c r="AV71" s="194"/>
      <c r="AW71" s="200"/>
      <c r="AX71" s="200"/>
      <c r="AY71" s="200"/>
      <c r="AZ71" s="200"/>
      <c r="BA71" s="188">
        <f t="shared" si="32"/>
        <v>0</v>
      </c>
      <c r="BB71" s="201"/>
      <c r="BC71" s="202"/>
      <c r="BD71" s="182" t="str">
        <f t="shared" si="33"/>
        <v>正确</v>
      </c>
    </row>
    <row r="72" s="129" customFormat="1" ht="33" customHeight="1" spans="1:56">
      <c r="A72" s="164">
        <f t="shared" si="25"/>
        <v>68</v>
      </c>
      <c r="B72" s="168"/>
      <c r="C72" s="159"/>
      <c r="D72" s="169"/>
      <c r="E72" s="168"/>
      <c r="F72" s="47">
        <f t="shared" si="26"/>
        <v>30</v>
      </c>
      <c r="G72" s="166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75">
        <f t="shared" si="27"/>
        <v>0</v>
      </c>
      <c r="T72" s="183"/>
      <c r="U72" s="184"/>
      <c r="V72" s="185"/>
      <c r="W72" s="186"/>
      <c r="X72" s="186"/>
      <c r="Y72" s="186"/>
      <c r="Z72" s="186"/>
      <c r="AA72" s="186"/>
      <c r="AB72" s="189"/>
      <c r="AC72" s="188">
        <f t="shared" si="28"/>
        <v>0</v>
      </c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93">
        <f t="shared" si="29"/>
        <v>0</v>
      </c>
      <c r="AT72" s="188">
        <f t="shared" si="30"/>
        <v>0</v>
      </c>
      <c r="AU72" s="188">
        <f t="shared" si="31"/>
        <v>0</v>
      </c>
      <c r="AV72" s="194"/>
      <c r="AW72" s="200"/>
      <c r="AX72" s="200"/>
      <c r="AY72" s="200"/>
      <c r="AZ72" s="200"/>
      <c r="BA72" s="188">
        <f t="shared" si="32"/>
        <v>0</v>
      </c>
      <c r="BB72" s="201"/>
      <c r="BC72" s="202"/>
      <c r="BD72" s="182" t="str">
        <f t="shared" si="33"/>
        <v>正确</v>
      </c>
    </row>
    <row r="73" s="129" customFormat="1" ht="33" customHeight="1" spans="1:56">
      <c r="A73" s="164">
        <f t="shared" si="25"/>
        <v>69</v>
      </c>
      <c r="B73" s="168"/>
      <c r="C73" s="159"/>
      <c r="D73" s="169"/>
      <c r="E73" s="168"/>
      <c r="F73" s="47">
        <f t="shared" si="26"/>
        <v>30</v>
      </c>
      <c r="G73" s="166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75">
        <f t="shared" si="27"/>
        <v>0</v>
      </c>
      <c r="T73" s="183"/>
      <c r="U73" s="184"/>
      <c r="V73" s="185"/>
      <c r="W73" s="186"/>
      <c r="X73" s="186"/>
      <c r="Y73" s="186"/>
      <c r="Z73" s="186"/>
      <c r="AA73" s="186"/>
      <c r="AB73" s="189"/>
      <c r="AC73" s="188">
        <f t="shared" si="28"/>
        <v>0</v>
      </c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93">
        <f t="shared" si="29"/>
        <v>0</v>
      </c>
      <c r="AT73" s="188">
        <f t="shared" si="30"/>
        <v>0</v>
      </c>
      <c r="AU73" s="188">
        <f t="shared" si="31"/>
        <v>0</v>
      </c>
      <c r="AV73" s="194"/>
      <c r="AW73" s="200"/>
      <c r="AX73" s="200"/>
      <c r="AY73" s="200"/>
      <c r="AZ73" s="200"/>
      <c r="BA73" s="188">
        <f t="shared" si="32"/>
        <v>0</v>
      </c>
      <c r="BB73" s="201"/>
      <c r="BC73" s="202"/>
      <c r="BD73" s="182" t="str">
        <f t="shared" si="33"/>
        <v>正确</v>
      </c>
    </row>
    <row r="74" s="129" customFormat="1" ht="33" customHeight="1" spans="1:56">
      <c r="A74" s="164">
        <f t="shared" si="25"/>
        <v>70</v>
      </c>
      <c r="B74" s="168"/>
      <c r="C74" s="159"/>
      <c r="D74" s="169"/>
      <c r="E74" s="168"/>
      <c r="F74" s="47">
        <f t="shared" si="26"/>
        <v>30</v>
      </c>
      <c r="G74" s="166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75">
        <f t="shared" si="27"/>
        <v>0</v>
      </c>
      <c r="T74" s="183"/>
      <c r="U74" s="184"/>
      <c r="V74" s="185"/>
      <c r="W74" s="186"/>
      <c r="X74" s="186"/>
      <c r="Y74" s="186"/>
      <c r="Z74" s="186"/>
      <c r="AA74" s="186"/>
      <c r="AB74" s="189"/>
      <c r="AC74" s="188">
        <f t="shared" si="28"/>
        <v>0</v>
      </c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93">
        <f t="shared" si="29"/>
        <v>0</v>
      </c>
      <c r="AT74" s="188">
        <f t="shared" si="30"/>
        <v>0</v>
      </c>
      <c r="AU74" s="188">
        <f t="shared" si="31"/>
        <v>0</v>
      </c>
      <c r="AV74" s="194"/>
      <c r="AW74" s="200"/>
      <c r="AX74" s="200"/>
      <c r="AY74" s="200"/>
      <c r="AZ74" s="200"/>
      <c r="BA74" s="188">
        <f t="shared" si="32"/>
        <v>0</v>
      </c>
      <c r="BB74" s="201"/>
      <c r="BC74" s="202"/>
      <c r="BD74" s="182" t="str">
        <f t="shared" si="33"/>
        <v>正确</v>
      </c>
    </row>
    <row r="75" s="129" customFormat="1" ht="33" customHeight="1" spans="1:56">
      <c r="A75" s="164">
        <f t="shared" si="25"/>
        <v>71</v>
      </c>
      <c r="B75" s="168"/>
      <c r="C75" s="159"/>
      <c r="D75" s="169"/>
      <c r="E75" s="168"/>
      <c r="F75" s="47">
        <f t="shared" si="26"/>
        <v>30</v>
      </c>
      <c r="G75" s="166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75">
        <f t="shared" si="27"/>
        <v>0</v>
      </c>
      <c r="T75" s="183"/>
      <c r="U75" s="184"/>
      <c r="V75" s="185"/>
      <c r="W75" s="186"/>
      <c r="X75" s="186"/>
      <c r="Y75" s="186"/>
      <c r="Z75" s="186"/>
      <c r="AA75" s="186"/>
      <c r="AB75" s="189"/>
      <c r="AC75" s="188">
        <f t="shared" si="28"/>
        <v>0</v>
      </c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93">
        <f t="shared" si="29"/>
        <v>0</v>
      </c>
      <c r="AT75" s="188">
        <f t="shared" si="30"/>
        <v>0</v>
      </c>
      <c r="AU75" s="188">
        <f t="shared" si="31"/>
        <v>0</v>
      </c>
      <c r="AV75" s="194"/>
      <c r="AW75" s="200"/>
      <c r="AX75" s="200"/>
      <c r="AY75" s="200"/>
      <c r="AZ75" s="200"/>
      <c r="BA75" s="188">
        <f t="shared" si="32"/>
        <v>0</v>
      </c>
      <c r="BB75" s="201"/>
      <c r="BC75" s="202"/>
      <c r="BD75" s="182" t="str">
        <f t="shared" si="33"/>
        <v>正确</v>
      </c>
    </row>
    <row r="76" s="129" customFormat="1" ht="33" customHeight="1" spans="1:56">
      <c r="A76" s="164">
        <f t="shared" ref="A76:A85" si="34">ROW()-4</f>
        <v>72</v>
      </c>
      <c r="B76" s="168"/>
      <c r="C76" s="159"/>
      <c r="D76" s="169"/>
      <c r="E76" s="168"/>
      <c r="F76" s="47">
        <f t="shared" si="26"/>
        <v>30</v>
      </c>
      <c r="G76" s="166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75">
        <f t="shared" si="27"/>
        <v>0</v>
      </c>
      <c r="T76" s="183"/>
      <c r="U76" s="184"/>
      <c r="V76" s="185"/>
      <c r="W76" s="186"/>
      <c r="X76" s="186"/>
      <c r="Y76" s="186"/>
      <c r="Z76" s="186"/>
      <c r="AA76" s="186"/>
      <c r="AB76" s="189"/>
      <c r="AC76" s="188">
        <f t="shared" si="28"/>
        <v>0</v>
      </c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93">
        <f t="shared" si="29"/>
        <v>0</v>
      </c>
      <c r="AT76" s="188">
        <f t="shared" si="30"/>
        <v>0</v>
      </c>
      <c r="AU76" s="188">
        <f t="shared" si="31"/>
        <v>0</v>
      </c>
      <c r="AV76" s="194"/>
      <c r="AW76" s="200"/>
      <c r="AX76" s="200"/>
      <c r="AY76" s="200"/>
      <c r="AZ76" s="200"/>
      <c r="BA76" s="188">
        <f t="shared" si="32"/>
        <v>0</v>
      </c>
      <c r="BB76" s="201"/>
      <c r="BC76" s="202"/>
      <c r="BD76" s="182" t="str">
        <f t="shared" si="33"/>
        <v>正确</v>
      </c>
    </row>
    <row r="77" s="129" customFormat="1" ht="33" customHeight="1" spans="1:56">
      <c r="A77" s="164">
        <f t="shared" si="34"/>
        <v>73</v>
      </c>
      <c r="B77" s="168"/>
      <c r="C77" s="159"/>
      <c r="D77" s="169"/>
      <c r="E77" s="168"/>
      <c r="F77" s="47">
        <f t="shared" si="26"/>
        <v>30</v>
      </c>
      <c r="G77" s="166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75">
        <f t="shared" si="27"/>
        <v>0</v>
      </c>
      <c r="T77" s="183"/>
      <c r="U77" s="184"/>
      <c r="V77" s="185"/>
      <c r="W77" s="186"/>
      <c r="X77" s="186"/>
      <c r="Y77" s="186"/>
      <c r="Z77" s="186"/>
      <c r="AA77" s="186"/>
      <c r="AB77" s="189"/>
      <c r="AC77" s="188">
        <f t="shared" si="28"/>
        <v>0</v>
      </c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93">
        <f t="shared" si="29"/>
        <v>0</v>
      </c>
      <c r="AT77" s="188">
        <f t="shared" si="30"/>
        <v>0</v>
      </c>
      <c r="AU77" s="188">
        <f t="shared" si="31"/>
        <v>0</v>
      </c>
      <c r="AV77" s="194"/>
      <c r="AW77" s="200"/>
      <c r="AX77" s="200"/>
      <c r="AY77" s="200"/>
      <c r="AZ77" s="200"/>
      <c r="BA77" s="188">
        <f t="shared" si="32"/>
        <v>0</v>
      </c>
      <c r="BB77" s="201"/>
      <c r="BC77" s="202"/>
      <c r="BD77" s="182" t="str">
        <f t="shared" si="33"/>
        <v>正确</v>
      </c>
    </row>
    <row r="78" s="129" customFormat="1" ht="33" customHeight="1" spans="1:56">
      <c r="A78" s="164">
        <f t="shared" si="34"/>
        <v>74</v>
      </c>
      <c r="B78" s="168"/>
      <c r="C78" s="159"/>
      <c r="D78" s="169"/>
      <c r="E78" s="168"/>
      <c r="F78" s="47">
        <f t="shared" si="26"/>
        <v>30</v>
      </c>
      <c r="G78" s="166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75">
        <f t="shared" si="27"/>
        <v>0</v>
      </c>
      <c r="T78" s="183"/>
      <c r="U78" s="184"/>
      <c r="V78" s="185"/>
      <c r="W78" s="186"/>
      <c r="X78" s="186"/>
      <c r="Y78" s="186"/>
      <c r="Z78" s="186"/>
      <c r="AA78" s="186"/>
      <c r="AB78" s="189"/>
      <c r="AC78" s="188">
        <f t="shared" si="28"/>
        <v>0</v>
      </c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3">
        <f t="shared" si="29"/>
        <v>0</v>
      </c>
      <c r="AT78" s="188">
        <f t="shared" si="30"/>
        <v>0</v>
      </c>
      <c r="AU78" s="188">
        <f t="shared" si="31"/>
        <v>0</v>
      </c>
      <c r="AV78" s="194"/>
      <c r="AW78" s="200"/>
      <c r="AX78" s="200"/>
      <c r="AY78" s="200"/>
      <c r="AZ78" s="200"/>
      <c r="BA78" s="188">
        <f t="shared" si="32"/>
        <v>0</v>
      </c>
      <c r="BB78" s="201"/>
      <c r="BC78" s="202"/>
      <c r="BD78" s="182" t="str">
        <f t="shared" si="33"/>
        <v>正确</v>
      </c>
    </row>
    <row r="79" s="129" customFormat="1" ht="33" customHeight="1" spans="1:56">
      <c r="A79" s="164">
        <f t="shared" si="34"/>
        <v>75</v>
      </c>
      <c r="B79" s="168"/>
      <c r="C79" s="159"/>
      <c r="D79" s="169"/>
      <c r="E79" s="168"/>
      <c r="F79" s="47">
        <f t="shared" si="26"/>
        <v>30</v>
      </c>
      <c r="G79" s="166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75">
        <f t="shared" si="27"/>
        <v>0</v>
      </c>
      <c r="T79" s="183"/>
      <c r="U79" s="184"/>
      <c r="V79" s="185"/>
      <c r="W79" s="186"/>
      <c r="X79" s="186"/>
      <c r="Y79" s="186"/>
      <c r="Z79" s="186"/>
      <c r="AA79" s="186"/>
      <c r="AB79" s="189"/>
      <c r="AC79" s="188">
        <f t="shared" si="28"/>
        <v>0</v>
      </c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3">
        <f t="shared" si="29"/>
        <v>0</v>
      </c>
      <c r="AT79" s="188">
        <f t="shared" si="30"/>
        <v>0</v>
      </c>
      <c r="AU79" s="188">
        <f t="shared" si="31"/>
        <v>0</v>
      </c>
      <c r="AV79" s="194"/>
      <c r="AW79" s="200"/>
      <c r="AX79" s="200"/>
      <c r="AY79" s="200"/>
      <c r="AZ79" s="200"/>
      <c r="BA79" s="188">
        <f t="shared" si="32"/>
        <v>0</v>
      </c>
      <c r="BB79" s="201"/>
      <c r="BC79" s="202"/>
      <c r="BD79" s="182" t="str">
        <f t="shared" si="33"/>
        <v>正确</v>
      </c>
    </row>
    <row r="80" s="129" customFormat="1" ht="33" customHeight="1" spans="1:56">
      <c r="A80" s="164">
        <f t="shared" si="34"/>
        <v>76</v>
      </c>
      <c r="B80" s="168"/>
      <c r="C80" s="159"/>
      <c r="D80" s="169"/>
      <c r="E80" s="168"/>
      <c r="F80" s="47">
        <f t="shared" si="26"/>
        <v>30</v>
      </c>
      <c r="G80" s="166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75">
        <f t="shared" si="27"/>
        <v>0</v>
      </c>
      <c r="T80" s="183"/>
      <c r="U80" s="184"/>
      <c r="V80" s="185"/>
      <c r="W80" s="186"/>
      <c r="X80" s="186"/>
      <c r="Y80" s="186"/>
      <c r="Z80" s="186"/>
      <c r="AA80" s="186"/>
      <c r="AB80" s="189"/>
      <c r="AC80" s="188">
        <f t="shared" si="28"/>
        <v>0</v>
      </c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3">
        <f t="shared" si="29"/>
        <v>0</v>
      </c>
      <c r="AT80" s="188">
        <f t="shared" si="30"/>
        <v>0</v>
      </c>
      <c r="AU80" s="188">
        <f t="shared" si="31"/>
        <v>0</v>
      </c>
      <c r="AV80" s="194"/>
      <c r="AW80" s="200"/>
      <c r="AX80" s="200"/>
      <c r="AY80" s="200"/>
      <c r="AZ80" s="200"/>
      <c r="BA80" s="188">
        <f t="shared" si="32"/>
        <v>0</v>
      </c>
      <c r="BB80" s="201"/>
      <c r="BC80" s="202"/>
      <c r="BD80" s="182" t="str">
        <f t="shared" si="33"/>
        <v>正确</v>
      </c>
    </row>
    <row r="81" s="129" customFormat="1" ht="33" customHeight="1" spans="1:56">
      <c r="A81" s="164">
        <f t="shared" si="34"/>
        <v>77</v>
      </c>
      <c r="B81" s="168"/>
      <c r="C81" s="159"/>
      <c r="D81" s="169"/>
      <c r="E81" s="168"/>
      <c r="F81" s="47">
        <f t="shared" si="26"/>
        <v>30</v>
      </c>
      <c r="G81" s="166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75">
        <f t="shared" si="27"/>
        <v>0</v>
      </c>
      <c r="T81" s="183"/>
      <c r="U81" s="184"/>
      <c r="V81" s="185"/>
      <c r="W81" s="186"/>
      <c r="X81" s="186"/>
      <c r="Y81" s="186"/>
      <c r="Z81" s="186"/>
      <c r="AA81" s="186"/>
      <c r="AB81" s="189"/>
      <c r="AC81" s="188">
        <f t="shared" si="28"/>
        <v>0</v>
      </c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3">
        <f t="shared" si="29"/>
        <v>0</v>
      </c>
      <c r="AT81" s="188">
        <f t="shared" si="30"/>
        <v>0</v>
      </c>
      <c r="AU81" s="188">
        <f t="shared" si="31"/>
        <v>0</v>
      </c>
      <c r="AV81" s="194"/>
      <c r="AW81" s="200"/>
      <c r="AX81" s="200"/>
      <c r="AY81" s="200"/>
      <c r="AZ81" s="200"/>
      <c r="BA81" s="188">
        <f t="shared" si="32"/>
        <v>0</v>
      </c>
      <c r="BB81" s="201"/>
      <c r="BC81" s="202"/>
      <c r="BD81" s="182" t="str">
        <f t="shared" si="33"/>
        <v>正确</v>
      </c>
    </row>
    <row r="82" s="129" customFormat="1" ht="33" customHeight="1" spans="1:56">
      <c r="A82" s="164">
        <f t="shared" si="34"/>
        <v>78</v>
      </c>
      <c r="B82" s="168"/>
      <c r="C82" s="159"/>
      <c r="D82" s="169"/>
      <c r="E82" s="168"/>
      <c r="F82" s="47">
        <f t="shared" si="26"/>
        <v>30</v>
      </c>
      <c r="G82" s="166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75">
        <f t="shared" si="27"/>
        <v>0</v>
      </c>
      <c r="T82" s="183"/>
      <c r="U82" s="184"/>
      <c r="V82" s="185"/>
      <c r="W82" s="186"/>
      <c r="X82" s="186"/>
      <c r="Y82" s="186"/>
      <c r="Z82" s="186"/>
      <c r="AA82" s="186"/>
      <c r="AB82" s="189"/>
      <c r="AC82" s="188">
        <f t="shared" si="28"/>
        <v>0</v>
      </c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3">
        <f t="shared" si="29"/>
        <v>0</v>
      </c>
      <c r="AT82" s="188">
        <f t="shared" si="30"/>
        <v>0</v>
      </c>
      <c r="AU82" s="188">
        <f t="shared" si="31"/>
        <v>0</v>
      </c>
      <c r="AV82" s="194"/>
      <c r="AW82" s="200"/>
      <c r="AX82" s="200"/>
      <c r="AY82" s="200"/>
      <c r="AZ82" s="200"/>
      <c r="BA82" s="188">
        <f t="shared" si="32"/>
        <v>0</v>
      </c>
      <c r="BB82" s="201"/>
      <c r="BC82" s="202"/>
      <c r="BD82" s="182" t="str">
        <f t="shared" si="33"/>
        <v>正确</v>
      </c>
    </row>
    <row r="83" s="129" customFormat="1" ht="33" customHeight="1" spans="1:56">
      <c r="A83" s="164">
        <f t="shared" si="34"/>
        <v>79</v>
      </c>
      <c r="B83" s="168"/>
      <c r="C83" s="159"/>
      <c r="D83" s="169"/>
      <c r="E83" s="168"/>
      <c r="F83" s="47">
        <f t="shared" si="26"/>
        <v>30</v>
      </c>
      <c r="G83" s="166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75">
        <f t="shared" si="27"/>
        <v>0</v>
      </c>
      <c r="T83" s="183"/>
      <c r="U83" s="184"/>
      <c r="V83" s="185"/>
      <c r="W83" s="186"/>
      <c r="X83" s="186"/>
      <c r="Y83" s="186"/>
      <c r="Z83" s="186"/>
      <c r="AA83" s="186"/>
      <c r="AB83" s="189"/>
      <c r="AC83" s="188">
        <f t="shared" si="28"/>
        <v>0</v>
      </c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3">
        <f t="shared" si="29"/>
        <v>0</v>
      </c>
      <c r="AT83" s="188">
        <f t="shared" si="30"/>
        <v>0</v>
      </c>
      <c r="AU83" s="188">
        <f t="shared" si="31"/>
        <v>0</v>
      </c>
      <c r="AV83" s="194"/>
      <c r="AW83" s="200"/>
      <c r="AX83" s="200"/>
      <c r="AY83" s="200"/>
      <c r="AZ83" s="200"/>
      <c r="BA83" s="188">
        <f t="shared" si="32"/>
        <v>0</v>
      </c>
      <c r="BB83" s="201"/>
      <c r="BC83" s="202"/>
      <c r="BD83" s="182" t="str">
        <f t="shared" si="33"/>
        <v>正确</v>
      </c>
    </row>
    <row r="84" s="129" customFormat="1" ht="33" customHeight="1" spans="1:56">
      <c r="A84" s="164">
        <f t="shared" si="34"/>
        <v>80</v>
      </c>
      <c r="B84" s="168"/>
      <c r="C84" s="159"/>
      <c r="D84" s="169"/>
      <c r="E84" s="168"/>
      <c r="F84" s="47">
        <f t="shared" si="26"/>
        <v>30</v>
      </c>
      <c r="G84" s="166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75">
        <f t="shared" si="27"/>
        <v>0</v>
      </c>
      <c r="T84" s="183"/>
      <c r="U84" s="184"/>
      <c r="V84" s="185"/>
      <c r="W84" s="186"/>
      <c r="X84" s="186"/>
      <c r="Y84" s="186"/>
      <c r="Z84" s="186"/>
      <c r="AA84" s="186"/>
      <c r="AB84" s="189"/>
      <c r="AC84" s="188">
        <f t="shared" si="28"/>
        <v>0</v>
      </c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3">
        <f t="shared" si="29"/>
        <v>0</v>
      </c>
      <c r="AT84" s="188">
        <f t="shared" si="30"/>
        <v>0</v>
      </c>
      <c r="AU84" s="188">
        <f t="shared" si="31"/>
        <v>0</v>
      </c>
      <c r="AV84" s="194"/>
      <c r="AW84" s="200"/>
      <c r="AX84" s="200"/>
      <c r="AY84" s="200"/>
      <c r="AZ84" s="200"/>
      <c r="BA84" s="188">
        <f t="shared" si="32"/>
        <v>0</v>
      </c>
      <c r="BB84" s="201"/>
      <c r="BC84" s="202"/>
      <c r="BD84" s="182" t="str">
        <f t="shared" si="33"/>
        <v>正确</v>
      </c>
    </row>
    <row r="85" s="129" customFormat="1" ht="33" customHeight="1" spans="1:56">
      <c r="A85" s="164">
        <f t="shared" si="34"/>
        <v>81</v>
      </c>
      <c r="B85" s="168"/>
      <c r="C85" s="159"/>
      <c r="D85" s="169"/>
      <c r="E85" s="168"/>
      <c r="F85" s="47">
        <f t="shared" si="26"/>
        <v>30</v>
      </c>
      <c r="G85" s="166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75">
        <f t="shared" si="27"/>
        <v>0</v>
      </c>
      <c r="T85" s="183"/>
      <c r="U85" s="184"/>
      <c r="V85" s="185"/>
      <c r="W85" s="186"/>
      <c r="X85" s="186"/>
      <c r="Y85" s="186"/>
      <c r="Z85" s="186"/>
      <c r="AA85" s="186"/>
      <c r="AB85" s="189"/>
      <c r="AC85" s="188">
        <f t="shared" si="28"/>
        <v>0</v>
      </c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3">
        <f t="shared" si="29"/>
        <v>0</v>
      </c>
      <c r="AT85" s="188">
        <f t="shared" si="30"/>
        <v>0</v>
      </c>
      <c r="AU85" s="188">
        <f t="shared" si="31"/>
        <v>0</v>
      </c>
      <c r="AV85" s="194"/>
      <c r="AW85" s="200"/>
      <c r="AX85" s="200"/>
      <c r="AY85" s="200"/>
      <c r="AZ85" s="200"/>
      <c r="BA85" s="188">
        <f t="shared" si="32"/>
        <v>0</v>
      </c>
      <c r="BB85" s="201"/>
      <c r="BC85" s="202"/>
      <c r="BD85" s="182" t="str">
        <f t="shared" si="33"/>
        <v>正确</v>
      </c>
    </row>
    <row r="86" s="129" customFormat="1" ht="33" customHeight="1" spans="1:56">
      <c r="A86" s="164">
        <f t="shared" ref="A86:A95" si="35">ROW()-4</f>
        <v>82</v>
      </c>
      <c r="B86" s="168"/>
      <c r="C86" s="159"/>
      <c r="D86" s="169"/>
      <c r="E86" s="168"/>
      <c r="F86" s="47">
        <f t="shared" si="26"/>
        <v>30</v>
      </c>
      <c r="G86" s="166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75">
        <f t="shared" si="27"/>
        <v>0</v>
      </c>
      <c r="T86" s="183"/>
      <c r="U86" s="184"/>
      <c r="V86" s="185"/>
      <c r="W86" s="186"/>
      <c r="X86" s="186"/>
      <c r="Y86" s="186"/>
      <c r="Z86" s="186"/>
      <c r="AA86" s="186"/>
      <c r="AB86" s="189"/>
      <c r="AC86" s="188">
        <f t="shared" si="28"/>
        <v>0</v>
      </c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3">
        <f t="shared" si="29"/>
        <v>0</v>
      </c>
      <c r="AT86" s="188">
        <f t="shared" si="30"/>
        <v>0</v>
      </c>
      <c r="AU86" s="188">
        <f t="shared" si="31"/>
        <v>0</v>
      </c>
      <c r="AV86" s="194"/>
      <c r="AW86" s="200"/>
      <c r="AX86" s="200"/>
      <c r="AY86" s="200"/>
      <c r="AZ86" s="200"/>
      <c r="BA86" s="188">
        <f t="shared" si="32"/>
        <v>0</v>
      </c>
      <c r="BB86" s="201"/>
      <c r="BC86" s="202"/>
      <c r="BD86" s="182" t="str">
        <f t="shared" si="33"/>
        <v>正确</v>
      </c>
    </row>
    <row r="87" s="129" customFormat="1" ht="33" customHeight="1" spans="1:56">
      <c r="A87" s="164">
        <f t="shared" si="35"/>
        <v>83</v>
      </c>
      <c r="B87" s="168"/>
      <c r="C87" s="159"/>
      <c r="D87" s="169"/>
      <c r="E87" s="168"/>
      <c r="F87" s="47">
        <f t="shared" si="26"/>
        <v>30</v>
      </c>
      <c r="G87" s="166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75">
        <f t="shared" si="27"/>
        <v>0</v>
      </c>
      <c r="T87" s="183"/>
      <c r="U87" s="184"/>
      <c r="V87" s="185"/>
      <c r="W87" s="186"/>
      <c r="X87" s="186"/>
      <c r="Y87" s="186"/>
      <c r="Z87" s="186"/>
      <c r="AA87" s="186"/>
      <c r="AB87" s="189"/>
      <c r="AC87" s="188">
        <f t="shared" si="28"/>
        <v>0</v>
      </c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3">
        <f t="shared" si="29"/>
        <v>0</v>
      </c>
      <c r="AT87" s="188">
        <f t="shared" si="30"/>
        <v>0</v>
      </c>
      <c r="AU87" s="188">
        <f t="shared" si="31"/>
        <v>0</v>
      </c>
      <c r="AV87" s="194"/>
      <c r="AW87" s="200"/>
      <c r="AX87" s="200"/>
      <c r="AY87" s="200"/>
      <c r="AZ87" s="200"/>
      <c r="BA87" s="188">
        <f t="shared" si="32"/>
        <v>0</v>
      </c>
      <c r="BB87" s="201"/>
      <c r="BC87" s="202"/>
      <c r="BD87" s="182" t="str">
        <f t="shared" si="33"/>
        <v>正确</v>
      </c>
    </row>
    <row r="88" s="129" customFormat="1" ht="33" customHeight="1" spans="1:56">
      <c r="A88" s="164">
        <f t="shared" si="35"/>
        <v>84</v>
      </c>
      <c r="B88" s="168"/>
      <c r="C88" s="159"/>
      <c r="D88" s="169"/>
      <c r="E88" s="168"/>
      <c r="F88" s="47">
        <f t="shared" si="26"/>
        <v>30</v>
      </c>
      <c r="G88" s="166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75">
        <f t="shared" si="27"/>
        <v>0</v>
      </c>
      <c r="T88" s="183"/>
      <c r="U88" s="184"/>
      <c r="V88" s="185"/>
      <c r="W88" s="186"/>
      <c r="X88" s="186"/>
      <c r="Y88" s="186"/>
      <c r="Z88" s="186"/>
      <c r="AA88" s="186"/>
      <c r="AB88" s="189"/>
      <c r="AC88" s="188">
        <f t="shared" si="28"/>
        <v>0</v>
      </c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93">
        <f t="shared" si="29"/>
        <v>0</v>
      </c>
      <c r="AT88" s="188">
        <f t="shared" si="30"/>
        <v>0</v>
      </c>
      <c r="AU88" s="188">
        <f t="shared" si="31"/>
        <v>0</v>
      </c>
      <c r="AV88" s="194"/>
      <c r="AW88" s="200"/>
      <c r="AX88" s="200"/>
      <c r="AY88" s="200"/>
      <c r="AZ88" s="200"/>
      <c r="BA88" s="188">
        <f t="shared" si="32"/>
        <v>0</v>
      </c>
      <c r="BB88" s="201"/>
      <c r="BC88" s="202"/>
      <c r="BD88" s="182" t="str">
        <f t="shared" si="33"/>
        <v>正确</v>
      </c>
    </row>
    <row r="89" s="129" customFormat="1" ht="33" customHeight="1" spans="1:56">
      <c r="A89" s="164">
        <f t="shared" si="35"/>
        <v>85</v>
      </c>
      <c r="B89" s="168"/>
      <c r="C89" s="159"/>
      <c r="D89" s="169"/>
      <c r="E89" s="168"/>
      <c r="F89" s="47">
        <f t="shared" si="26"/>
        <v>30</v>
      </c>
      <c r="G89" s="166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75">
        <f t="shared" si="27"/>
        <v>0</v>
      </c>
      <c r="T89" s="183"/>
      <c r="U89" s="184"/>
      <c r="V89" s="185"/>
      <c r="W89" s="186"/>
      <c r="X89" s="186"/>
      <c r="Y89" s="186"/>
      <c r="Z89" s="186"/>
      <c r="AA89" s="186"/>
      <c r="AB89" s="189"/>
      <c r="AC89" s="188">
        <f t="shared" si="28"/>
        <v>0</v>
      </c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3">
        <f t="shared" si="29"/>
        <v>0</v>
      </c>
      <c r="AT89" s="188">
        <f t="shared" si="30"/>
        <v>0</v>
      </c>
      <c r="AU89" s="188">
        <f t="shared" si="31"/>
        <v>0</v>
      </c>
      <c r="AV89" s="194"/>
      <c r="AW89" s="200"/>
      <c r="AX89" s="200"/>
      <c r="AY89" s="200"/>
      <c r="AZ89" s="200"/>
      <c r="BA89" s="188">
        <f t="shared" si="32"/>
        <v>0</v>
      </c>
      <c r="BB89" s="201"/>
      <c r="BC89" s="202"/>
      <c r="BD89" s="182" t="str">
        <f t="shared" si="33"/>
        <v>正确</v>
      </c>
    </row>
    <row r="90" s="129" customFormat="1" ht="33" customHeight="1" spans="1:56">
      <c r="A90" s="164">
        <f t="shared" si="35"/>
        <v>86</v>
      </c>
      <c r="B90" s="168"/>
      <c r="C90" s="159"/>
      <c r="D90" s="169"/>
      <c r="E90" s="168"/>
      <c r="F90" s="47">
        <f t="shared" si="26"/>
        <v>30</v>
      </c>
      <c r="G90" s="166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75">
        <f t="shared" si="27"/>
        <v>0</v>
      </c>
      <c r="T90" s="183"/>
      <c r="U90" s="184"/>
      <c r="V90" s="185"/>
      <c r="W90" s="186"/>
      <c r="X90" s="186"/>
      <c r="Y90" s="186"/>
      <c r="Z90" s="186"/>
      <c r="AA90" s="186"/>
      <c r="AB90" s="189"/>
      <c r="AC90" s="188">
        <f t="shared" si="28"/>
        <v>0</v>
      </c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3">
        <f t="shared" si="29"/>
        <v>0</v>
      </c>
      <c r="AT90" s="188">
        <f t="shared" si="30"/>
        <v>0</v>
      </c>
      <c r="AU90" s="188">
        <f t="shared" si="31"/>
        <v>0</v>
      </c>
      <c r="AV90" s="194"/>
      <c r="AW90" s="200"/>
      <c r="AX90" s="200"/>
      <c r="AY90" s="200"/>
      <c r="AZ90" s="200"/>
      <c r="BA90" s="188">
        <f t="shared" si="32"/>
        <v>0</v>
      </c>
      <c r="BB90" s="201"/>
      <c r="BC90" s="202"/>
      <c r="BD90" s="182" t="str">
        <f t="shared" si="33"/>
        <v>正确</v>
      </c>
    </row>
    <row r="91" s="129" customFormat="1" ht="33" customHeight="1" spans="1:56">
      <c r="A91" s="164">
        <f t="shared" si="35"/>
        <v>87</v>
      </c>
      <c r="B91" s="168"/>
      <c r="C91" s="159"/>
      <c r="D91" s="169"/>
      <c r="E91" s="168"/>
      <c r="F91" s="47">
        <f t="shared" si="26"/>
        <v>30</v>
      </c>
      <c r="G91" s="166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75">
        <f t="shared" si="27"/>
        <v>0</v>
      </c>
      <c r="T91" s="183"/>
      <c r="U91" s="184"/>
      <c r="V91" s="185"/>
      <c r="W91" s="186"/>
      <c r="X91" s="186"/>
      <c r="Y91" s="186"/>
      <c r="Z91" s="186"/>
      <c r="AA91" s="186"/>
      <c r="AB91" s="189"/>
      <c r="AC91" s="188">
        <f t="shared" si="28"/>
        <v>0</v>
      </c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3">
        <f t="shared" si="29"/>
        <v>0</v>
      </c>
      <c r="AT91" s="188">
        <f t="shared" si="30"/>
        <v>0</v>
      </c>
      <c r="AU91" s="188">
        <f t="shared" si="31"/>
        <v>0</v>
      </c>
      <c r="AV91" s="194"/>
      <c r="AW91" s="200"/>
      <c r="AX91" s="200"/>
      <c r="AY91" s="200"/>
      <c r="AZ91" s="200"/>
      <c r="BA91" s="188">
        <f t="shared" si="32"/>
        <v>0</v>
      </c>
      <c r="BB91" s="201"/>
      <c r="BC91" s="202"/>
      <c r="BD91" s="182" t="str">
        <f t="shared" si="33"/>
        <v>正确</v>
      </c>
    </row>
    <row r="92" s="129" customFormat="1" ht="33" customHeight="1" spans="1:56">
      <c r="A92" s="164">
        <f t="shared" si="35"/>
        <v>88</v>
      </c>
      <c r="B92" s="168"/>
      <c r="C92" s="159"/>
      <c r="D92" s="169"/>
      <c r="E92" s="168"/>
      <c r="F92" s="47">
        <f t="shared" si="26"/>
        <v>30</v>
      </c>
      <c r="G92" s="166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75">
        <f t="shared" si="27"/>
        <v>0</v>
      </c>
      <c r="T92" s="183"/>
      <c r="U92" s="184"/>
      <c r="V92" s="185"/>
      <c r="W92" s="186"/>
      <c r="X92" s="186"/>
      <c r="Y92" s="186"/>
      <c r="Z92" s="186"/>
      <c r="AA92" s="186"/>
      <c r="AB92" s="189"/>
      <c r="AC92" s="188">
        <f t="shared" si="28"/>
        <v>0</v>
      </c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3">
        <f t="shared" si="29"/>
        <v>0</v>
      </c>
      <c r="AT92" s="188">
        <f t="shared" si="30"/>
        <v>0</v>
      </c>
      <c r="AU92" s="188">
        <f t="shared" si="31"/>
        <v>0</v>
      </c>
      <c r="AV92" s="194"/>
      <c r="AW92" s="200"/>
      <c r="AX92" s="200"/>
      <c r="AY92" s="200"/>
      <c r="AZ92" s="200"/>
      <c r="BA92" s="188">
        <f t="shared" si="32"/>
        <v>0</v>
      </c>
      <c r="BB92" s="201"/>
      <c r="BC92" s="202"/>
      <c r="BD92" s="182" t="str">
        <f t="shared" si="33"/>
        <v>正确</v>
      </c>
    </row>
    <row r="93" s="129" customFormat="1" ht="33" customHeight="1" spans="1:56">
      <c r="A93" s="164">
        <f t="shared" si="35"/>
        <v>89</v>
      </c>
      <c r="B93" s="168"/>
      <c r="C93" s="159"/>
      <c r="D93" s="169"/>
      <c r="E93" s="168"/>
      <c r="F93" s="47">
        <f t="shared" si="26"/>
        <v>30</v>
      </c>
      <c r="G93" s="166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75">
        <f t="shared" si="27"/>
        <v>0</v>
      </c>
      <c r="T93" s="183"/>
      <c r="U93" s="184"/>
      <c r="V93" s="185"/>
      <c r="W93" s="186"/>
      <c r="X93" s="186"/>
      <c r="Y93" s="186"/>
      <c r="Z93" s="186"/>
      <c r="AA93" s="186"/>
      <c r="AB93" s="189"/>
      <c r="AC93" s="188">
        <f t="shared" si="28"/>
        <v>0</v>
      </c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3">
        <f t="shared" si="29"/>
        <v>0</v>
      </c>
      <c r="AT93" s="188">
        <f t="shared" si="30"/>
        <v>0</v>
      </c>
      <c r="AU93" s="188">
        <f t="shared" si="31"/>
        <v>0</v>
      </c>
      <c r="AV93" s="194"/>
      <c r="AW93" s="200"/>
      <c r="AX93" s="200"/>
      <c r="AY93" s="200"/>
      <c r="AZ93" s="200"/>
      <c r="BA93" s="188">
        <f t="shared" si="32"/>
        <v>0</v>
      </c>
      <c r="BB93" s="201"/>
      <c r="BC93" s="202"/>
      <c r="BD93" s="182" t="str">
        <f t="shared" si="33"/>
        <v>正确</v>
      </c>
    </row>
    <row r="94" s="129" customFormat="1" ht="33" customHeight="1" spans="1:56">
      <c r="A94" s="164">
        <f t="shared" si="35"/>
        <v>90</v>
      </c>
      <c r="B94" s="168"/>
      <c r="C94" s="159"/>
      <c r="D94" s="169"/>
      <c r="E94" s="168"/>
      <c r="F94" s="47">
        <f t="shared" si="26"/>
        <v>30</v>
      </c>
      <c r="G94" s="166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75">
        <f t="shared" si="27"/>
        <v>0</v>
      </c>
      <c r="T94" s="183"/>
      <c r="U94" s="184"/>
      <c r="V94" s="185"/>
      <c r="W94" s="186"/>
      <c r="X94" s="186"/>
      <c r="Y94" s="186"/>
      <c r="Z94" s="186"/>
      <c r="AA94" s="186"/>
      <c r="AB94" s="189"/>
      <c r="AC94" s="188">
        <f t="shared" si="28"/>
        <v>0</v>
      </c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3">
        <f t="shared" si="29"/>
        <v>0</v>
      </c>
      <c r="AT94" s="188">
        <f t="shared" si="30"/>
        <v>0</v>
      </c>
      <c r="AU94" s="188">
        <f t="shared" si="31"/>
        <v>0</v>
      </c>
      <c r="AV94" s="194"/>
      <c r="AW94" s="200"/>
      <c r="AX94" s="200"/>
      <c r="AY94" s="200"/>
      <c r="AZ94" s="200"/>
      <c r="BA94" s="188">
        <f t="shared" si="32"/>
        <v>0</v>
      </c>
      <c r="BB94" s="201"/>
      <c r="BC94" s="202"/>
      <c r="BD94" s="182" t="str">
        <f t="shared" si="33"/>
        <v>正确</v>
      </c>
    </row>
    <row r="95" s="129" customFormat="1" ht="33" customHeight="1" spans="1:56">
      <c r="A95" s="164">
        <f t="shared" si="35"/>
        <v>91</v>
      </c>
      <c r="B95" s="168"/>
      <c r="C95" s="159"/>
      <c r="D95" s="169"/>
      <c r="E95" s="168"/>
      <c r="F95" s="47">
        <f t="shared" si="26"/>
        <v>30</v>
      </c>
      <c r="G95" s="166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75">
        <f t="shared" si="27"/>
        <v>0</v>
      </c>
      <c r="T95" s="183"/>
      <c r="U95" s="184"/>
      <c r="V95" s="185"/>
      <c r="W95" s="186"/>
      <c r="X95" s="186"/>
      <c r="Y95" s="186"/>
      <c r="Z95" s="186"/>
      <c r="AA95" s="186"/>
      <c r="AB95" s="189"/>
      <c r="AC95" s="188">
        <f t="shared" si="28"/>
        <v>0</v>
      </c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93">
        <f t="shared" si="29"/>
        <v>0</v>
      </c>
      <c r="AT95" s="188">
        <f t="shared" si="30"/>
        <v>0</v>
      </c>
      <c r="AU95" s="188">
        <f t="shared" si="31"/>
        <v>0</v>
      </c>
      <c r="AV95" s="194"/>
      <c r="AW95" s="200"/>
      <c r="AX95" s="200"/>
      <c r="AY95" s="200"/>
      <c r="AZ95" s="200"/>
      <c r="BA95" s="188">
        <f t="shared" si="32"/>
        <v>0</v>
      </c>
      <c r="BB95" s="201"/>
      <c r="BC95" s="202"/>
      <c r="BD95" s="182" t="str">
        <f t="shared" si="33"/>
        <v>正确</v>
      </c>
    </row>
    <row r="96" s="129" customFormat="1" ht="33" customHeight="1" spans="1:56">
      <c r="A96" s="164">
        <f t="shared" ref="A96:A105" si="36">ROW()-4</f>
        <v>92</v>
      </c>
      <c r="B96" s="168"/>
      <c r="C96" s="159"/>
      <c r="D96" s="169"/>
      <c r="E96" s="168"/>
      <c r="F96" s="47">
        <f t="shared" si="26"/>
        <v>30</v>
      </c>
      <c r="G96" s="166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75">
        <f t="shared" si="27"/>
        <v>0</v>
      </c>
      <c r="T96" s="183"/>
      <c r="U96" s="184"/>
      <c r="V96" s="185"/>
      <c r="W96" s="186"/>
      <c r="X96" s="186"/>
      <c r="Y96" s="186"/>
      <c r="Z96" s="186"/>
      <c r="AA96" s="186"/>
      <c r="AB96" s="189"/>
      <c r="AC96" s="188">
        <f t="shared" si="28"/>
        <v>0</v>
      </c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3">
        <f t="shared" si="29"/>
        <v>0</v>
      </c>
      <c r="AT96" s="188">
        <f t="shared" si="30"/>
        <v>0</v>
      </c>
      <c r="AU96" s="188">
        <f t="shared" si="31"/>
        <v>0</v>
      </c>
      <c r="AV96" s="194"/>
      <c r="AW96" s="200"/>
      <c r="AX96" s="200"/>
      <c r="AY96" s="200"/>
      <c r="AZ96" s="200"/>
      <c r="BA96" s="188">
        <f t="shared" si="32"/>
        <v>0</v>
      </c>
      <c r="BB96" s="201"/>
      <c r="BC96" s="202"/>
      <c r="BD96" s="182" t="str">
        <f t="shared" si="33"/>
        <v>正确</v>
      </c>
    </row>
    <row r="97" s="129" customFormat="1" ht="33" customHeight="1" spans="1:56">
      <c r="A97" s="164">
        <f t="shared" si="36"/>
        <v>93</v>
      </c>
      <c r="B97" s="168"/>
      <c r="C97" s="159"/>
      <c r="D97" s="169"/>
      <c r="E97" s="168"/>
      <c r="F97" s="47">
        <f t="shared" si="26"/>
        <v>30</v>
      </c>
      <c r="G97" s="166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75">
        <f t="shared" si="27"/>
        <v>0</v>
      </c>
      <c r="T97" s="183"/>
      <c r="U97" s="184"/>
      <c r="V97" s="185"/>
      <c r="W97" s="186"/>
      <c r="X97" s="186"/>
      <c r="Y97" s="186"/>
      <c r="Z97" s="186"/>
      <c r="AA97" s="186"/>
      <c r="AB97" s="189"/>
      <c r="AC97" s="188">
        <f t="shared" si="28"/>
        <v>0</v>
      </c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3">
        <f t="shared" si="29"/>
        <v>0</v>
      </c>
      <c r="AT97" s="188">
        <f t="shared" si="30"/>
        <v>0</v>
      </c>
      <c r="AU97" s="188">
        <f t="shared" si="31"/>
        <v>0</v>
      </c>
      <c r="AV97" s="194"/>
      <c r="AW97" s="200"/>
      <c r="AX97" s="200"/>
      <c r="AY97" s="200"/>
      <c r="AZ97" s="200"/>
      <c r="BA97" s="188">
        <f t="shared" si="32"/>
        <v>0</v>
      </c>
      <c r="BB97" s="201"/>
      <c r="BC97" s="202"/>
      <c r="BD97" s="182" t="str">
        <f t="shared" si="33"/>
        <v>正确</v>
      </c>
    </row>
    <row r="98" s="129" customFormat="1" ht="33" customHeight="1" spans="1:56">
      <c r="A98" s="164">
        <f t="shared" si="36"/>
        <v>94</v>
      </c>
      <c r="B98" s="168"/>
      <c r="C98" s="159"/>
      <c r="D98" s="169"/>
      <c r="E98" s="168"/>
      <c r="F98" s="47">
        <f t="shared" si="26"/>
        <v>30</v>
      </c>
      <c r="G98" s="166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75">
        <f t="shared" si="27"/>
        <v>0</v>
      </c>
      <c r="T98" s="183"/>
      <c r="U98" s="184"/>
      <c r="V98" s="185"/>
      <c r="W98" s="186"/>
      <c r="X98" s="186"/>
      <c r="Y98" s="186"/>
      <c r="Z98" s="186"/>
      <c r="AA98" s="186"/>
      <c r="AB98" s="189"/>
      <c r="AC98" s="188">
        <f t="shared" si="28"/>
        <v>0</v>
      </c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3">
        <f t="shared" si="29"/>
        <v>0</v>
      </c>
      <c r="AT98" s="188">
        <f t="shared" si="30"/>
        <v>0</v>
      </c>
      <c r="AU98" s="188">
        <f t="shared" si="31"/>
        <v>0</v>
      </c>
      <c r="AV98" s="194"/>
      <c r="AW98" s="200"/>
      <c r="AX98" s="200"/>
      <c r="AY98" s="200"/>
      <c r="AZ98" s="200"/>
      <c r="BA98" s="188">
        <f t="shared" si="32"/>
        <v>0</v>
      </c>
      <c r="BB98" s="201"/>
      <c r="BC98" s="202"/>
      <c r="BD98" s="182" t="str">
        <f t="shared" si="33"/>
        <v>正确</v>
      </c>
    </row>
    <row r="99" s="129" customFormat="1" ht="33" customHeight="1" spans="1:56">
      <c r="A99" s="164">
        <f t="shared" si="36"/>
        <v>95</v>
      </c>
      <c r="B99" s="168"/>
      <c r="C99" s="159"/>
      <c r="D99" s="169"/>
      <c r="E99" s="168"/>
      <c r="F99" s="47">
        <f t="shared" si="26"/>
        <v>30</v>
      </c>
      <c r="G99" s="166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75">
        <f t="shared" si="27"/>
        <v>0</v>
      </c>
      <c r="T99" s="183"/>
      <c r="U99" s="184"/>
      <c r="V99" s="185"/>
      <c r="W99" s="186"/>
      <c r="X99" s="186"/>
      <c r="Y99" s="186"/>
      <c r="Z99" s="186"/>
      <c r="AA99" s="186"/>
      <c r="AB99" s="189"/>
      <c r="AC99" s="188">
        <f t="shared" si="28"/>
        <v>0</v>
      </c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3">
        <f t="shared" si="29"/>
        <v>0</v>
      </c>
      <c r="AT99" s="188">
        <f t="shared" si="30"/>
        <v>0</v>
      </c>
      <c r="AU99" s="188">
        <f t="shared" si="31"/>
        <v>0</v>
      </c>
      <c r="AV99" s="194"/>
      <c r="AW99" s="200"/>
      <c r="AX99" s="200"/>
      <c r="AY99" s="200"/>
      <c r="AZ99" s="200"/>
      <c r="BA99" s="188">
        <f t="shared" si="32"/>
        <v>0</v>
      </c>
      <c r="BB99" s="201"/>
      <c r="BC99" s="202"/>
      <c r="BD99" s="182" t="str">
        <f t="shared" si="33"/>
        <v>正确</v>
      </c>
    </row>
    <row r="100" s="129" customFormat="1" ht="33" customHeight="1" spans="1:56">
      <c r="A100" s="164">
        <f t="shared" si="36"/>
        <v>96</v>
      </c>
      <c r="B100" s="168"/>
      <c r="C100" s="159"/>
      <c r="D100" s="169"/>
      <c r="E100" s="168"/>
      <c r="F100" s="47">
        <f t="shared" si="26"/>
        <v>30</v>
      </c>
      <c r="G100" s="166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75">
        <f t="shared" si="27"/>
        <v>0</v>
      </c>
      <c r="T100" s="183"/>
      <c r="U100" s="184"/>
      <c r="V100" s="185"/>
      <c r="W100" s="186"/>
      <c r="X100" s="186"/>
      <c r="Y100" s="186"/>
      <c r="Z100" s="186"/>
      <c r="AA100" s="186"/>
      <c r="AB100" s="189"/>
      <c r="AC100" s="188">
        <f t="shared" si="28"/>
        <v>0</v>
      </c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3">
        <f t="shared" si="29"/>
        <v>0</v>
      </c>
      <c r="AT100" s="188">
        <f t="shared" si="30"/>
        <v>0</v>
      </c>
      <c r="AU100" s="188">
        <f t="shared" si="31"/>
        <v>0</v>
      </c>
      <c r="AV100" s="194"/>
      <c r="AW100" s="200"/>
      <c r="AX100" s="200"/>
      <c r="AY100" s="200"/>
      <c r="AZ100" s="200"/>
      <c r="BA100" s="188">
        <f t="shared" si="32"/>
        <v>0</v>
      </c>
      <c r="BB100" s="201"/>
      <c r="BC100" s="202"/>
      <c r="BD100" s="182" t="str">
        <f t="shared" si="33"/>
        <v>正确</v>
      </c>
    </row>
    <row r="101" s="129" customFormat="1" ht="33" customHeight="1" spans="1:56">
      <c r="A101" s="164">
        <f t="shared" si="36"/>
        <v>97</v>
      </c>
      <c r="B101" s="168"/>
      <c r="C101" s="159"/>
      <c r="D101" s="169"/>
      <c r="E101" s="168"/>
      <c r="F101" s="47">
        <f t="shared" si="26"/>
        <v>30</v>
      </c>
      <c r="G101" s="166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75">
        <f t="shared" si="27"/>
        <v>0</v>
      </c>
      <c r="T101" s="183"/>
      <c r="U101" s="184"/>
      <c r="V101" s="185"/>
      <c r="W101" s="186"/>
      <c r="X101" s="186"/>
      <c r="Y101" s="186"/>
      <c r="Z101" s="186"/>
      <c r="AA101" s="186"/>
      <c r="AB101" s="189"/>
      <c r="AC101" s="188">
        <f t="shared" si="28"/>
        <v>0</v>
      </c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3">
        <f t="shared" si="29"/>
        <v>0</v>
      </c>
      <c r="AT101" s="188">
        <f t="shared" si="30"/>
        <v>0</v>
      </c>
      <c r="AU101" s="188">
        <f t="shared" si="31"/>
        <v>0</v>
      </c>
      <c r="AV101" s="194"/>
      <c r="AW101" s="200"/>
      <c r="AX101" s="200"/>
      <c r="AY101" s="200"/>
      <c r="AZ101" s="200"/>
      <c r="BA101" s="188">
        <f t="shared" si="32"/>
        <v>0</v>
      </c>
      <c r="BB101" s="201"/>
      <c r="BC101" s="202"/>
      <c r="BD101" s="182" t="str">
        <f t="shared" si="33"/>
        <v>正确</v>
      </c>
    </row>
    <row r="102" s="129" customFormat="1" ht="33" customHeight="1" spans="1:56">
      <c r="A102" s="164">
        <f t="shared" si="36"/>
        <v>98</v>
      </c>
      <c r="B102" s="168"/>
      <c r="C102" s="159"/>
      <c r="D102" s="169"/>
      <c r="E102" s="168"/>
      <c r="F102" s="47">
        <f t="shared" ref="F102:F133" si="37">IF($C$2-D102+1&lt;$E$2,$C$2-D102+1,$E$2)</f>
        <v>30</v>
      </c>
      <c r="G102" s="166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75">
        <f t="shared" ref="S102:S133" si="38">P102+Q102-R102</f>
        <v>0</v>
      </c>
      <c r="T102" s="183"/>
      <c r="U102" s="184"/>
      <c r="V102" s="185"/>
      <c r="W102" s="186"/>
      <c r="X102" s="186"/>
      <c r="Y102" s="186"/>
      <c r="Z102" s="186"/>
      <c r="AA102" s="186"/>
      <c r="AB102" s="189"/>
      <c r="AC102" s="188">
        <f t="shared" ref="AC102:AC133" si="39">IF(G102="是",30,0)</f>
        <v>0</v>
      </c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3">
        <f t="shared" ref="AS102:AS133" si="40">IFERROR(U102/$E$2*2*H102+I102*2,0)</f>
        <v>0</v>
      </c>
      <c r="AT102" s="188">
        <f t="shared" ref="AT102:AT133" si="41">IFERROR(U102/$E$2*(J102+K102*0.2+L102+M102*0.5),0)</f>
        <v>0</v>
      </c>
      <c r="AU102" s="188">
        <f t="shared" ref="AU102:AU133" si="42">ROUND(SUM(V102:AP102)-SUM(AQ102:AT102),2)</f>
        <v>0</v>
      </c>
      <c r="AV102" s="194"/>
      <c r="AW102" s="200"/>
      <c r="AX102" s="200"/>
      <c r="AY102" s="200"/>
      <c r="AZ102" s="200"/>
      <c r="BA102" s="188">
        <f t="shared" ref="BA102:BA133" si="43">ROUND(AU102-SUM(AV102:AZ102),2)</f>
        <v>0</v>
      </c>
      <c r="BB102" s="201"/>
      <c r="BC102" s="202"/>
      <c r="BD102" s="182" t="str">
        <f t="shared" ref="BD102:BD133" si="44">IF(U102-SUM(V102:AB102)=0,"正确","错误")</f>
        <v>正确</v>
      </c>
    </row>
    <row r="103" s="129" customFormat="1" ht="33" customHeight="1" spans="1:56">
      <c r="A103" s="164">
        <f t="shared" si="36"/>
        <v>99</v>
      </c>
      <c r="B103" s="168"/>
      <c r="C103" s="159"/>
      <c r="D103" s="169"/>
      <c r="E103" s="168"/>
      <c r="F103" s="47">
        <f t="shared" si="37"/>
        <v>30</v>
      </c>
      <c r="G103" s="166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75">
        <f t="shared" si="38"/>
        <v>0</v>
      </c>
      <c r="T103" s="183"/>
      <c r="U103" s="184"/>
      <c r="V103" s="185"/>
      <c r="W103" s="186"/>
      <c r="X103" s="186"/>
      <c r="Y103" s="186"/>
      <c r="Z103" s="186"/>
      <c r="AA103" s="186"/>
      <c r="AB103" s="189"/>
      <c r="AC103" s="188">
        <f t="shared" si="39"/>
        <v>0</v>
      </c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3">
        <f t="shared" si="40"/>
        <v>0</v>
      </c>
      <c r="AT103" s="188">
        <f t="shared" si="41"/>
        <v>0</v>
      </c>
      <c r="AU103" s="188">
        <f t="shared" si="42"/>
        <v>0</v>
      </c>
      <c r="AV103" s="194"/>
      <c r="AW103" s="200"/>
      <c r="AX103" s="200"/>
      <c r="AY103" s="200"/>
      <c r="AZ103" s="200"/>
      <c r="BA103" s="188">
        <f t="shared" si="43"/>
        <v>0</v>
      </c>
      <c r="BB103" s="201"/>
      <c r="BC103" s="202"/>
      <c r="BD103" s="182" t="str">
        <f t="shared" si="44"/>
        <v>正确</v>
      </c>
    </row>
    <row r="104" s="129" customFormat="1" ht="33" customHeight="1" spans="1:56">
      <c r="A104" s="164">
        <f t="shared" si="36"/>
        <v>100</v>
      </c>
      <c r="B104" s="168"/>
      <c r="C104" s="159"/>
      <c r="D104" s="169"/>
      <c r="E104" s="168"/>
      <c r="F104" s="47">
        <f t="shared" si="37"/>
        <v>30</v>
      </c>
      <c r="G104" s="166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75">
        <f t="shared" si="38"/>
        <v>0</v>
      </c>
      <c r="T104" s="183"/>
      <c r="U104" s="184"/>
      <c r="V104" s="185"/>
      <c r="W104" s="186"/>
      <c r="X104" s="186"/>
      <c r="Y104" s="186"/>
      <c r="Z104" s="186"/>
      <c r="AA104" s="186"/>
      <c r="AB104" s="189"/>
      <c r="AC104" s="188">
        <f t="shared" si="39"/>
        <v>0</v>
      </c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3">
        <f t="shared" si="40"/>
        <v>0</v>
      </c>
      <c r="AT104" s="188">
        <f t="shared" si="41"/>
        <v>0</v>
      </c>
      <c r="AU104" s="188">
        <f t="shared" si="42"/>
        <v>0</v>
      </c>
      <c r="AV104" s="194"/>
      <c r="AW104" s="200"/>
      <c r="AX104" s="200"/>
      <c r="AY104" s="200"/>
      <c r="AZ104" s="200"/>
      <c r="BA104" s="188">
        <f t="shared" si="43"/>
        <v>0</v>
      </c>
      <c r="BB104" s="201"/>
      <c r="BC104" s="202"/>
      <c r="BD104" s="182" t="str">
        <f t="shared" si="44"/>
        <v>正确</v>
      </c>
    </row>
    <row r="105" s="129" customFormat="1" ht="33" customHeight="1" spans="1:56">
      <c r="A105" s="164">
        <f t="shared" si="36"/>
        <v>101</v>
      </c>
      <c r="B105" s="168"/>
      <c r="C105" s="159"/>
      <c r="D105" s="169"/>
      <c r="E105" s="168"/>
      <c r="F105" s="47">
        <f t="shared" si="37"/>
        <v>30</v>
      </c>
      <c r="G105" s="166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75">
        <f t="shared" si="38"/>
        <v>0</v>
      </c>
      <c r="T105" s="183"/>
      <c r="U105" s="184"/>
      <c r="V105" s="185"/>
      <c r="W105" s="186"/>
      <c r="X105" s="186"/>
      <c r="Y105" s="186"/>
      <c r="Z105" s="186"/>
      <c r="AA105" s="186"/>
      <c r="AB105" s="189"/>
      <c r="AC105" s="188">
        <f t="shared" si="39"/>
        <v>0</v>
      </c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3">
        <f t="shared" si="40"/>
        <v>0</v>
      </c>
      <c r="AT105" s="188">
        <f t="shared" si="41"/>
        <v>0</v>
      </c>
      <c r="AU105" s="188">
        <f t="shared" si="42"/>
        <v>0</v>
      </c>
      <c r="AV105" s="194"/>
      <c r="AW105" s="200"/>
      <c r="AX105" s="200"/>
      <c r="AY105" s="200"/>
      <c r="AZ105" s="200"/>
      <c r="BA105" s="188">
        <f t="shared" si="43"/>
        <v>0</v>
      </c>
      <c r="BB105" s="201"/>
      <c r="BC105" s="202"/>
      <c r="BD105" s="182" t="str">
        <f t="shared" si="44"/>
        <v>正确</v>
      </c>
    </row>
    <row r="106" s="129" customFormat="1" ht="33" customHeight="1" spans="1:56">
      <c r="A106" s="164">
        <f t="shared" ref="A106:A115" si="45">ROW()-4</f>
        <v>102</v>
      </c>
      <c r="B106" s="168"/>
      <c r="C106" s="159"/>
      <c r="D106" s="169"/>
      <c r="E106" s="168"/>
      <c r="F106" s="47">
        <f t="shared" si="37"/>
        <v>30</v>
      </c>
      <c r="G106" s="166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75">
        <f t="shared" si="38"/>
        <v>0</v>
      </c>
      <c r="T106" s="183"/>
      <c r="U106" s="184"/>
      <c r="V106" s="185"/>
      <c r="W106" s="186"/>
      <c r="X106" s="186"/>
      <c r="Y106" s="186"/>
      <c r="Z106" s="186"/>
      <c r="AA106" s="186"/>
      <c r="AB106" s="189"/>
      <c r="AC106" s="188">
        <f t="shared" si="39"/>
        <v>0</v>
      </c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3">
        <f t="shared" si="40"/>
        <v>0</v>
      </c>
      <c r="AT106" s="188">
        <f t="shared" si="41"/>
        <v>0</v>
      </c>
      <c r="AU106" s="188">
        <f t="shared" si="42"/>
        <v>0</v>
      </c>
      <c r="AV106" s="194"/>
      <c r="AW106" s="200"/>
      <c r="AX106" s="200"/>
      <c r="AY106" s="200"/>
      <c r="AZ106" s="200"/>
      <c r="BA106" s="188">
        <f t="shared" si="43"/>
        <v>0</v>
      </c>
      <c r="BB106" s="201"/>
      <c r="BC106" s="202"/>
      <c r="BD106" s="182" t="str">
        <f t="shared" si="44"/>
        <v>正确</v>
      </c>
    </row>
    <row r="107" s="129" customFormat="1" ht="33" customHeight="1" spans="1:56">
      <c r="A107" s="164">
        <f t="shared" si="45"/>
        <v>103</v>
      </c>
      <c r="B107" s="168"/>
      <c r="C107" s="159"/>
      <c r="D107" s="169"/>
      <c r="E107" s="168"/>
      <c r="F107" s="47">
        <f t="shared" si="37"/>
        <v>30</v>
      </c>
      <c r="G107" s="166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75">
        <f t="shared" si="38"/>
        <v>0</v>
      </c>
      <c r="T107" s="183"/>
      <c r="U107" s="184"/>
      <c r="V107" s="185"/>
      <c r="W107" s="186"/>
      <c r="X107" s="186"/>
      <c r="Y107" s="186"/>
      <c r="Z107" s="186"/>
      <c r="AA107" s="186"/>
      <c r="AB107" s="189"/>
      <c r="AC107" s="188">
        <f t="shared" si="39"/>
        <v>0</v>
      </c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3">
        <f t="shared" si="40"/>
        <v>0</v>
      </c>
      <c r="AT107" s="188">
        <f t="shared" si="41"/>
        <v>0</v>
      </c>
      <c r="AU107" s="188">
        <f t="shared" si="42"/>
        <v>0</v>
      </c>
      <c r="AV107" s="194"/>
      <c r="AW107" s="200"/>
      <c r="AX107" s="200"/>
      <c r="AY107" s="200"/>
      <c r="AZ107" s="200"/>
      <c r="BA107" s="188">
        <f t="shared" si="43"/>
        <v>0</v>
      </c>
      <c r="BB107" s="201"/>
      <c r="BC107" s="202"/>
      <c r="BD107" s="182" t="str">
        <f t="shared" si="44"/>
        <v>正确</v>
      </c>
    </row>
    <row r="108" s="129" customFormat="1" ht="33" customHeight="1" spans="1:56">
      <c r="A108" s="164">
        <f t="shared" si="45"/>
        <v>104</v>
      </c>
      <c r="B108" s="168"/>
      <c r="C108" s="159"/>
      <c r="D108" s="169"/>
      <c r="E108" s="168"/>
      <c r="F108" s="47">
        <f t="shared" si="37"/>
        <v>30</v>
      </c>
      <c r="G108" s="166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75">
        <f t="shared" si="38"/>
        <v>0</v>
      </c>
      <c r="T108" s="183"/>
      <c r="U108" s="184"/>
      <c r="V108" s="185"/>
      <c r="W108" s="186"/>
      <c r="X108" s="186"/>
      <c r="Y108" s="186"/>
      <c r="Z108" s="186"/>
      <c r="AA108" s="186"/>
      <c r="AB108" s="189"/>
      <c r="AC108" s="188">
        <f t="shared" si="39"/>
        <v>0</v>
      </c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3">
        <f t="shared" si="40"/>
        <v>0</v>
      </c>
      <c r="AT108" s="188">
        <f t="shared" si="41"/>
        <v>0</v>
      </c>
      <c r="AU108" s="188">
        <f t="shared" si="42"/>
        <v>0</v>
      </c>
      <c r="AV108" s="194"/>
      <c r="AW108" s="200"/>
      <c r="AX108" s="200"/>
      <c r="AY108" s="200"/>
      <c r="AZ108" s="200"/>
      <c r="BA108" s="188">
        <f t="shared" si="43"/>
        <v>0</v>
      </c>
      <c r="BB108" s="201"/>
      <c r="BC108" s="202"/>
      <c r="BD108" s="182" t="str">
        <f t="shared" si="44"/>
        <v>正确</v>
      </c>
    </row>
    <row r="109" s="129" customFormat="1" ht="33" customHeight="1" spans="1:56">
      <c r="A109" s="164">
        <f t="shared" si="45"/>
        <v>105</v>
      </c>
      <c r="B109" s="168"/>
      <c r="C109" s="159"/>
      <c r="D109" s="169"/>
      <c r="E109" s="168"/>
      <c r="F109" s="47">
        <f t="shared" si="37"/>
        <v>30</v>
      </c>
      <c r="G109" s="166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75">
        <f t="shared" si="38"/>
        <v>0</v>
      </c>
      <c r="T109" s="183"/>
      <c r="U109" s="184"/>
      <c r="V109" s="185"/>
      <c r="W109" s="186"/>
      <c r="X109" s="186"/>
      <c r="Y109" s="186"/>
      <c r="Z109" s="186"/>
      <c r="AA109" s="186"/>
      <c r="AB109" s="189"/>
      <c r="AC109" s="188">
        <f t="shared" si="39"/>
        <v>0</v>
      </c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93">
        <f t="shared" si="40"/>
        <v>0</v>
      </c>
      <c r="AT109" s="188">
        <f t="shared" si="41"/>
        <v>0</v>
      </c>
      <c r="AU109" s="188">
        <f t="shared" si="42"/>
        <v>0</v>
      </c>
      <c r="AV109" s="194"/>
      <c r="AW109" s="200"/>
      <c r="AX109" s="200"/>
      <c r="AY109" s="200"/>
      <c r="AZ109" s="200"/>
      <c r="BA109" s="188">
        <f t="shared" si="43"/>
        <v>0</v>
      </c>
      <c r="BB109" s="201"/>
      <c r="BC109" s="202"/>
      <c r="BD109" s="182" t="str">
        <f t="shared" si="44"/>
        <v>正确</v>
      </c>
    </row>
    <row r="110" s="129" customFormat="1" ht="33" customHeight="1" spans="1:56">
      <c r="A110" s="164">
        <f t="shared" si="45"/>
        <v>106</v>
      </c>
      <c r="B110" s="168"/>
      <c r="C110" s="159"/>
      <c r="D110" s="169"/>
      <c r="E110" s="168"/>
      <c r="F110" s="47">
        <f t="shared" si="37"/>
        <v>30</v>
      </c>
      <c r="G110" s="166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75">
        <f t="shared" si="38"/>
        <v>0</v>
      </c>
      <c r="T110" s="183"/>
      <c r="U110" s="184"/>
      <c r="V110" s="185"/>
      <c r="W110" s="186"/>
      <c r="X110" s="186"/>
      <c r="Y110" s="186"/>
      <c r="Z110" s="186"/>
      <c r="AA110" s="186"/>
      <c r="AB110" s="189"/>
      <c r="AC110" s="188">
        <f t="shared" si="39"/>
        <v>0</v>
      </c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93">
        <f t="shared" si="40"/>
        <v>0</v>
      </c>
      <c r="AT110" s="188">
        <f t="shared" si="41"/>
        <v>0</v>
      </c>
      <c r="AU110" s="188">
        <f t="shared" si="42"/>
        <v>0</v>
      </c>
      <c r="AV110" s="194"/>
      <c r="AW110" s="200"/>
      <c r="AX110" s="200"/>
      <c r="AY110" s="200"/>
      <c r="AZ110" s="200"/>
      <c r="BA110" s="188">
        <f t="shared" si="43"/>
        <v>0</v>
      </c>
      <c r="BB110" s="201"/>
      <c r="BC110" s="202"/>
      <c r="BD110" s="182" t="str">
        <f t="shared" si="44"/>
        <v>正确</v>
      </c>
    </row>
    <row r="111" s="129" customFormat="1" ht="33" customHeight="1" spans="1:56">
      <c r="A111" s="164">
        <f t="shared" si="45"/>
        <v>107</v>
      </c>
      <c r="B111" s="168"/>
      <c r="C111" s="159"/>
      <c r="D111" s="169"/>
      <c r="E111" s="168"/>
      <c r="F111" s="47">
        <f t="shared" si="37"/>
        <v>30</v>
      </c>
      <c r="G111" s="166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75">
        <f t="shared" si="38"/>
        <v>0</v>
      </c>
      <c r="T111" s="183"/>
      <c r="U111" s="184"/>
      <c r="V111" s="185"/>
      <c r="W111" s="186"/>
      <c r="X111" s="186"/>
      <c r="Y111" s="186"/>
      <c r="Z111" s="186"/>
      <c r="AA111" s="186"/>
      <c r="AB111" s="189"/>
      <c r="AC111" s="188">
        <f t="shared" si="39"/>
        <v>0</v>
      </c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93">
        <f t="shared" si="40"/>
        <v>0</v>
      </c>
      <c r="AT111" s="188">
        <f t="shared" si="41"/>
        <v>0</v>
      </c>
      <c r="AU111" s="188">
        <f t="shared" si="42"/>
        <v>0</v>
      </c>
      <c r="AV111" s="194"/>
      <c r="AW111" s="200"/>
      <c r="AX111" s="200"/>
      <c r="AY111" s="200"/>
      <c r="AZ111" s="200"/>
      <c r="BA111" s="188">
        <f t="shared" si="43"/>
        <v>0</v>
      </c>
      <c r="BB111" s="201"/>
      <c r="BC111" s="202"/>
      <c r="BD111" s="182" t="str">
        <f t="shared" si="44"/>
        <v>正确</v>
      </c>
    </row>
    <row r="112" s="129" customFormat="1" ht="33" customHeight="1" spans="1:56">
      <c r="A112" s="164">
        <f t="shared" si="45"/>
        <v>108</v>
      </c>
      <c r="B112" s="168"/>
      <c r="C112" s="159"/>
      <c r="D112" s="169"/>
      <c r="E112" s="168"/>
      <c r="F112" s="47">
        <f t="shared" si="37"/>
        <v>30</v>
      </c>
      <c r="G112" s="166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75">
        <f t="shared" si="38"/>
        <v>0</v>
      </c>
      <c r="T112" s="183"/>
      <c r="U112" s="184"/>
      <c r="V112" s="185"/>
      <c r="W112" s="186"/>
      <c r="X112" s="186"/>
      <c r="Y112" s="186"/>
      <c r="Z112" s="186"/>
      <c r="AA112" s="186"/>
      <c r="AB112" s="189"/>
      <c r="AC112" s="188">
        <f t="shared" si="39"/>
        <v>0</v>
      </c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93">
        <f t="shared" si="40"/>
        <v>0</v>
      </c>
      <c r="AT112" s="188">
        <f t="shared" si="41"/>
        <v>0</v>
      </c>
      <c r="AU112" s="188">
        <f t="shared" si="42"/>
        <v>0</v>
      </c>
      <c r="AV112" s="194"/>
      <c r="AW112" s="200"/>
      <c r="AX112" s="200"/>
      <c r="AY112" s="200"/>
      <c r="AZ112" s="200"/>
      <c r="BA112" s="188">
        <f t="shared" si="43"/>
        <v>0</v>
      </c>
      <c r="BB112" s="201"/>
      <c r="BC112" s="202"/>
      <c r="BD112" s="182" t="str">
        <f t="shared" si="44"/>
        <v>正确</v>
      </c>
    </row>
    <row r="113" s="129" customFormat="1" ht="33" customHeight="1" spans="1:56">
      <c r="A113" s="164">
        <f t="shared" si="45"/>
        <v>109</v>
      </c>
      <c r="B113" s="168"/>
      <c r="C113" s="159"/>
      <c r="D113" s="169"/>
      <c r="E113" s="168"/>
      <c r="F113" s="47">
        <f t="shared" si="37"/>
        <v>30</v>
      </c>
      <c r="G113" s="166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75">
        <f t="shared" si="38"/>
        <v>0</v>
      </c>
      <c r="T113" s="183"/>
      <c r="U113" s="184"/>
      <c r="V113" s="185"/>
      <c r="W113" s="186"/>
      <c r="X113" s="186"/>
      <c r="Y113" s="186"/>
      <c r="Z113" s="186"/>
      <c r="AA113" s="186"/>
      <c r="AB113" s="189"/>
      <c r="AC113" s="188">
        <f t="shared" si="39"/>
        <v>0</v>
      </c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93">
        <f t="shared" si="40"/>
        <v>0</v>
      </c>
      <c r="AT113" s="188">
        <f t="shared" si="41"/>
        <v>0</v>
      </c>
      <c r="AU113" s="188">
        <f t="shared" si="42"/>
        <v>0</v>
      </c>
      <c r="AV113" s="194"/>
      <c r="AW113" s="200"/>
      <c r="AX113" s="200"/>
      <c r="AY113" s="200"/>
      <c r="AZ113" s="200"/>
      <c r="BA113" s="188">
        <f t="shared" si="43"/>
        <v>0</v>
      </c>
      <c r="BB113" s="201"/>
      <c r="BC113" s="202"/>
      <c r="BD113" s="182" t="str">
        <f t="shared" si="44"/>
        <v>正确</v>
      </c>
    </row>
    <row r="114" s="129" customFormat="1" ht="33" customHeight="1" spans="1:56">
      <c r="A114" s="164">
        <f t="shared" si="45"/>
        <v>110</v>
      </c>
      <c r="B114" s="168"/>
      <c r="C114" s="159"/>
      <c r="D114" s="169"/>
      <c r="E114" s="168"/>
      <c r="F114" s="47">
        <f t="shared" si="37"/>
        <v>30</v>
      </c>
      <c r="G114" s="166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75">
        <f t="shared" si="38"/>
        <v>0</v>
      </c>
      <c r="T114" s="183"/>
      <c r="U114" s="184"/>
      <c r="V114" s="185"/>
      <c r="W114" s="186"/>
      <c r="X114" s="186"/>
      <c r="Y114" s="186"/>
      <c r="Z114" s="186"/>
      <c r="AA114" s="186"/>
      <c r="AB114" s="189"/>
      <c r="AC114" s="188">
        <f t="shared" si="39"/>
        <v>0</v>
      </c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3">
        <f t="shared" si="40"/>
        <v>0</v>
      </c>
      <c r="AT114" s="188">
        <f t="shared" si="41"/>
        <v>0</v>
      </c>
      <c r="AU114" s="188">
        <f t="shared" si="42"/>
        <v>0</v>
      </c>
      <c r="AV114" s="194"/>
      <c r="AW114" s="200"/>
      <c r="AX114" s="200"/>
      <c r="AY114" s="200"/>
      <c r="AZ114" s="200"/>
      <c r="BA114" s="188">
        <f t="shared" si="43"/>
        <v>0</v>
      </c>
      <c r="BB114" s="201"/>
      <c r="BC114" s="202"/>
      <c r="BD114" s="182" t="str">
        <f t="shared" si="44"/>
        <v>正确</v>
      </c>
    </row>
    <row r="115" s="129" customFormat="1" ht="33" customHeight="1" spans="1:56">
      <c r="A115" s="164">
        <f t="shared" si="45"/>
        <v>111</v>
      </c>
      <c r="B115" s="168"/>
      <c r="C115" s="159"/>
      <c r="D115" s="169"/>
      <c r="E115" s="168"/>
      <c r="F115" s="47">
        <f t="shared" si="37"/>
        <v>30</v>
      </c>
      <c r="G115" s="166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75">
        <f t="shared" si="38"/>
        <v>0</v>
      </c>
      <c r="T115" s="183"/>
      <c r="U115" s="184"/>
      <c r="V115" s="185"/>
      <c r="W115" s="186"/>
      <c r="X115" s="186"/>
      <c r="Y115" s="186"/>
      <c r="Z115" s="186"/>
      <c r="AA115" s="186"/>
      <c r="AB115" s="189"/>
      <c r="AC115" s="188">
        <f t="shared" si="39"/>
        <v>0</v>
      </c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3">
        <f t="shared" si="40"/>
        <v>0</v>
      </c>
      <c r="AT115" s="188">
        <f t="shared" si="41"/>
        <v>0</v>
      </c>
      <c r="AU115" s="188">
        <f t="shared" si="42"/>
        <v>0</v>
      </c>
      <c r="AV115" s="194"/>
      <c r="AW115" s="200"/>
      <c r="AX115" s="200"/>
      <c r="AY115" s="200"/>
      <c r="AZ115" s="200"/>
      <c r="BA115" s="188">
        <f t="shared" si="43"/>
        <v>0</v>
      </c>
      <c r="BB115" s="201"/>
      <c r="BC115" s="202"/>
      <c r="BD115" s="182" t="str">
        <f t="shared" si="44"/>
        <v>正确</v>
      </c>
    </row>
    <row r="116" s="129" customFormat="1" ht="33" customHeight="1" spans="1:56">
      <c r="A116" s="164">
        <f t="shared" ref="A116:A125" si="46">ROW()-4</f>
        <v>112</v>
      </c>
      <c r="B116" s="168"/>
      <c r="C116" s="159"/>
      <c r="D116" s="169"/>
      <c r="E116" s="168"/>
      <c r="F116" s="47">
        <f t="shared" si="37"/>
        <v>30</v>
      </c>
      <c r="G116" s="166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75">
        <f t="shared" si="38"/>
        <v>0</v>
      </c>
      <c r="T116" s="183"/>
      <c r="U116" s="184"/>
      <c r="V116" s="185"/>
      <c r="W116" s="186"/>
      <c r="X116" s="186"/>
      <c r="Y116" s="186"/>
      <c r="Z116" s="186"/>
      <c r="AA116" s="186"/>
      <c r="AB116" s="189"/>
      <c r="AC116" s="188">
        <f t="shared" si="39"/>
        <v>0</v>
      </c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3">
        <f t="shared" si="40"/>
        <v>0</v>
      </c>
      <c r="AT116" s="188">
        <f t="shared" si="41"/>
        <v>0</v>
      </c>
      <c r="AU116" s="188">
        <f t="shared" si="42"/>
        <v>0</v>
      </c>
      <c r="AV116" s="194"/>
      <c r="AW116" s="200"/>
      <c r="AX116" s="200"/>
      <c r="AY116" s="200"/>
      <c r="AZ116" s="200"/>
      <c r="BA116" s="188">
        <f t="shared" si="43"/>
        <v>0</v>
      </c>
      <c r="BB116" s="201"/>
      <c r="BC116" s="202"/>
      <c r="BD116" s="182" t="str">
        <f t="shared" si="44"/>
        <v>正确</v>
      </c>
    </row>
    <row r="117" s="129" customFormat="1" ht="33" customHeight="1" spans="1:56">
      <c r="A117" s="164">
        <f t="shared" si="46"/>
        <v>113</v>
      </c>
      <c r="B117" s="168"/>
      <c r="C117" s="159"/>
      <c r="D117" s="169"/>
      <c r="E117" s="168"/>
      <c r="F117" s="47">
        <f t="shared" si="37"/>
        <v>30</v>
      </c>
      <c r="G117" s="166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75">
        <f t="shared" si="38"/>
        <v>0</v>
      </c>
      <c r="T117" s="183"/>
      <c r="U117" s="184"/>
      <c r="V117" s="185"/>
      <c r="W117" s="186"/>
      <c r="X117" s="186"/>
      <c r="Y117" s="186"/>
      <c r="Z117" s="186"/>
      <c r="AA117" s="186"/>
      <c r="AB117" s="189"/>
      <c r="AC117" s="188">
        <f t="shared" si="39"/>
        <v>0</v>
      </c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3">
        <f t="shared" si="40"/>
        <v>0</v>
      </c>
      <c r="AT117" s="188">
        <f t="shared" si="41"/>
        <v>0</v>
      </c>
      <c r="AU117" s="188">
        <f t="shared" si="42"/>
        <v>0</v>
      </c>
      <c r="AV117" s="194"/>
      <c r="AW117" s="200"/>
      <c r="AX117" s="200"/>
      <c r="AY117" s="200"/>
      <c r="AZ117" s="200"/>
      <c r="BA117" s="188">
        <f t="shared" si="43"/>
        <v>0</v>
      </c>
      <c r="BB117" s="201"/>
      <c r="BC117" s="202"/>
      <c r="BD117" s="182" t="str">
        <f t="shared" si="44"/>
        <v>正确</v>
      </c>
    </row>
    <row r="118" s="129" customFormat="1" ht="33" customHeight="1" spans="1:56">
      <c r="A118" s="164">
        <f t="shared" si="46"/>
        <v>114</v>
      </c>
      <c r="B118" s="168"/>
      <c r="C118" s="159"/>
      <c r="D118" s="169"/>
      <c r="E118" s="168"/>
      <c r="F118" s="47">
        <f t="shared" si="37"/>
        <v>30</v>
      </c>
      <c r="G118" s="166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75">
        <f t="shared" si="38"/>
        <v>0</v>
      </c>
      <c r="T118" s="183"/>
      <c r="U118" s="184"/>
      <c r="V118" s="185"/>
      <c r="W118" s="186"/>
      <c r="X118" s="186"/>
      <c r="Y118" s="186"/>
      <c r="Z118" s="186"/>
      <c r="AA118" s="186"/>
      <c r="AB118" s="189"/>
      <c r="AC118" s="188">
        <f t="shared" si="39"/>
        <v>0</v>
      </c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3">
        <f t="shared" si="40"/>
        <v>0</v>
      </c>
      <c r="AT118" s="188">
        <f t="shared" si="41"/>
        <v>0</v>
      </c>
      <c r="AU118" s="188">
        <f t="shared" si="42"/>
        <v>0</v>
      </c>
      <c r="AV118" s="194"/>
      <c r="AW118" s="200"/>
      <c r="AX118" s="200"/>
      <c r="AY118" s="200"/>
      <c r="AZ118" s="200"/>
      <c r="BA118" s="188">
        <f t="shared" si="43"/>
        <v>0</v>
      </c>
      <c r="BB118" s="201"/>
      <c r="BC118" s="202"/>
      <c r="BD118" s="182" t="str">
        <f t="shared" si="44"/>
        <v>正确</v>
      </c>
    </row>
    <row r="119" s="129" customFormat="1" ht="33" customHeight="1" spans="1:56">
      <c r="A119" s="164">
        <f t="shared" si="46"/>
        <v>115</v>
      </c>
      <c r="B119" s="168"/>
      <c r="C119" s="159"/>
      <c r="D119" s="169"/>
      <c r="E119" s="168"/>
      <c r="F119" s="47">
        <f t="shared" si="37"/>
        <v>30</v>
      </c>
      <c r="G119" s="166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75">
        <f t="shared" si="38"/>
        <v>0</v>
      </c>
      <c r="T119" s="183"/>
      <c r="U119" s="184"/>
      <c r="V119" s="185"/>
      <c r="W119" s="186"/>
      <c r="X119" s="186"/>
      <c r="Y119" s="186"/>
      <c r="Z119" s="186"/>
      <c r="AA119" s="186"/>
      <c r="AB119" s="189"/>
      <c r="AC119" s="188">
        <f t="shared" si="39"/>
        <v>0</v>
      </c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3">
        <f t="shared" si="40"/>
        <v>0</v>
      </c>
      <c r="AT119" s="188">
        <f t="shared" si="41"/>
        <v>0</v>
      </c>
      <c r="AU119" s="188">
        <f t="shared" si="42"/>
        <v>0</v>
      </c>
      <c r="AV119" s="194"/>
      <c r="AW119" s="200"/>
      <c r="AX119" s="200"/>
      <c r="AY119" s="200"/>
      <c r="AZ119" s="200"/>
      <c r="BA119" s="188">
        <f t="shared" si="43"/>
        <v>0</v>
      </c>
      <c r="BB119" s="201"/>
      <c r="BC119" s="202"/>
      <c r="BD119" s="182" t="str">
        <f t="shared" si="44"/>
        <v>正确</v>
      </c>
    </row>
    <row r="120" s="129" customFormat="1" ht="33" customHeight="1" spans="1:56">
      <c r="A120" s="164">
        <f t="shared" si="46"/>
        <v>116</v>
      </c>
      <c r="B120" s="168"/>
      <c r="C120" s="159"/>
      <c r="D120" s="169"/>
      <c r="E120" s="168"/>
      <c r="F120" s="47">
        <f t="shared" si="37"/>
        <v>30</v>
      </c>
      <c r="G120" s="166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75">
        <f t="shared" si="38"/>
        <v>0</v>
      </c>
      <c r="T120" s="183"/>
      <c r="U120" s="184"/>
      <c r="V120" s="185"/>
      <c r="W120" s="186"/>
      <c r="X120" s="186"/>
      <c r="Y120" s="186"/>
      <c r="Z120" s="186"/>
      <c r="AA120" s="186"/>
      <c r="AB120" s="189"/>
      <c r="AC120" s="188">
        <f t="shared" si="39"/>
        <v>0</v>
      </c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3">
        <f t="shared" si="40"/>
        <v>0</v>
      </c>
      <c r="AT120" s="188">
        <f t="shared" si="41"/>
        <v>0</v>
      </c>
      <c r="AU120" s="188">
        <f t="shared" si="42"/>
        <v>0</v>
      </c>
      <c r="AV120" s="194"/>
      <c r="AW120" s="200"/>
      <c r="AX120" s="200"/>
      <c r="AY120" s="200"/>
      <c r="AZ120" s="200"/>
      <c r="BA120" s="188">
        <f t="shared" si="43"/>
        <v>0</v>
      </c>
      <c r="BB120" s="201"/>
      <c r="BC120" s="202"/>
      <c r="BD120" s="182" t="str">
        <f t="shared" si="44"/>
        <v>正确</v>
      </c>
    </row>
    <row r="121" s="129" customFormat="1" ht="33" customHeight="1" spans="1:56">
      <c r="A121" s="164">
        <f t="shared" si="46"/>
        <v>117</v>
      </c>
      <c r="B121" s="168"/>
      <c r="C121" s="159"/>
      <c r="D121" s="169"/>
      <c r="E121" s="168"/>
      <c r="F121" s="47">
        <f t="shared" si="37"/>
        <v>30</v>
      </c>
      <c r="G121" s="166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75">
        <f t="shared" si="38"/>
        <v>0</v>
      </c>
      <c r="T121" s="183"/>
      <c r="U121" s="184"/>
      <c r="V121" s="185"/>
      <c r="W121" s="186"/>
      <c r="X121" s="186"/>
      <c r="Y121" s="186"/>
      <c r="Z121" s="186"/>
      <c r="AA121" s="186"/>
      <c r="AB121" s="189"/>
      <c r="AC121" s="188">
        <f t="shared" si="39"/>
        <v>0</v>
      </c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3">
        <f t="shared" si="40"/>
        <v>0</v>
      </c>
      <c r="AT121" s="188">
        <f t="shared" si="41"/>
        <v>0</v>
      </c>
      <c r="AU121" s="188">
        <f t="shared" si="42"/>
        <v>0</v>
      </c>
      <c r="AV121" s="194"/>
      <c r="AW121" s="200"/>
      <c r="AX121" s="200"/>
      <c r="AY121" s="200"/>
      <c r="AZ121" s="200"/>
      <c r="BA121" s="188">
        <f t="shared" si="43"/>
        <v>0</v>
      </c>
      <c r="BB121" s="201"/>
      <c r="BC121" s="202"/>
      <c r="BD121" s="182" t="str">
        <f t="shared" si="44"/>
        <v>正确</v>
      </c>
    </row>
    <row r="122" s="129" customFormat="1" ht="33" customHeight="1" spans="1:56">
      <c r="A122" s="164">
        <f t="shared" si="46"/>
        <v>118</v>
      </c>
      <c r="B122" s="168"/>
      <c r="C122" s="159"/>
      <c r="D122" s="169"/>
      <c r="E122" s="168"/>
      <c r="F122" s="47">
        <f t="shared" si="37"/>
        <v>30</v>
      </c>
      <c r="G122" s="166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75">
        <f t="shared" si="38"/>
        <v>0</v>
      </c>
      <c r="T122" s="183"/>
      <c r="U122" s="184"/>
      <c r="V122" s="185"/>
      <c r="W122" s="186"/>
      <c r="X122" s="186"/>
      <c r="Y122" s="186"/>
      <c r="Z122" s="186"/>
      <c r="AA122" s="186"/>
      <c r="AB122" s="189"/>
      <c r="AC122" s="188">
        <f t="shared" si="39"/>
        <v>0</v>
      </c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3">
        <f t="shared" si="40"/>
        <v>0</v>
      </c>
      <c r="AT122" s="188">
        <f t="shared" si="41"/>
        <v>0</v>
      </c>
      <c r="AU122" s="188">
        <f t="shared" si="42"/>
        <v>0</v>
      </c>
      <c r="AV122" s="194"/>
      <c r="AW122" s="200"/>
      <c r="AX122" s="200"/>
      <c r="AY122" s="200"/>
      <c r="AZ122" s="200"/>
      <c r="BA122" s="188">
        <f t="shared" si="43"/>
        <v>0</v>
      </c>
      <c r="BB122" s="201"/>
      <c r="BC122" s="202"/>
      <c r="BD122" s="182" t="str">
        <f t="shared" si="44"/>
        <v>正确</v>
      </c>
    </row>
    <row r="123" s="129" customFormat="1" ht="33" customHeight="1" spans="1:56">
      <c r="A123" s="164">
        <f t="shared" si="46"/>
        <v>119</v>
      </c>
      <c r="B123" s="168"/>
      <c r="C123" s="159"/>
      <c r="D123" s="169"/>
      <c r="E123" s="168"/>
      <c r="F123" s="47">
        <f t="shared" si="37"/>
        <v>30</v>
      </c>
      <c r="G123" s="166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75">
        <f t="shared" si="38"/>
        <v>0</v>
      </c>
      <c r="T123" s="183"/>
      <c r="U123" s="184"/>
      <c r="V123" s="185"/>
      <c r="W123" s="186"/>
      <c r="X123" s="186"/>
      <c r="Y123" s="186"/>
      <c r="Z123" s="186"/>
      <c r="AA123" s="186"/>
      <c r="AB123" s="189"/>
      <c r="AC123" s="188">
        <f t="shared" si="39"/>
        <v>0</v>
      </c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3">
        <f t="shared" si="40"/>
        <v>0</v>
      </c>
      <c r="AT123" s="188">
        <f t="shared" si="41"/>
        <v>0</v>
      </c>
      <c r="AU123" s="188">
        <f t="shared" si="42"/>
        <v>0</v>
      </c>
      <c r="AV123" s="194"/>
      <c r="AW123" s="200"/>
      <c r="AX123" s="200"/>
      <c r="AY123" s="200"/>
      <c r="AZ123" s="200"/>
      <c r="BA123" s="188">
        <f t="shared" si="43"/>
        <v>0</v>
      </c>
      <c r="BB123" s="201"/>
      <c r="BC123" s="202"/>
      <c r="BD123" s="182" t="str">
        <f t="shared" si="44"/>
        <v>正确</v>
      </c>
    </row>
    <row r="124" s="129" customFormat="1" ht="33" customHeight="1" spans="1:56">
      <c r="A124" s="164">
        <f t="shared" si="46"/>
        <v>120</v>
      </c>
      <c r="B124" s="168"/>
      <c r="C124" s="159"/>
      <c r="D124" s="169"/>
      <c r="E124" s="168"/>
      <c r="F124" s="47">
        <f t="shared" si="37"/>
        <v>30</v>
      </c>
      <c r="G124" s="166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75">
        <f t="shared" si="38"/>
        <v>0</v>
      </c>
      <c r="T124" s="183"/>
      <c r="U124" s="184"/>
      <c r="V124" s="185"/>
      <c r="W124" s="186"/>
      <c r="X124" s="186"/>
      <c r="Y124" s="186"/>
      <c r="Z124" s="186"/>
      <c r="AA124" s="186"/>
      <c r="AB124" s="189"/>
      <c r="AC124" s="188">
        <f t="shared" si="39"/>
        <v>0</v>
      </c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93">
        <f t="shared" si="40"/>
        <v>0</v>
      </c>
      <c r="AT124" s="188">
        <f t="shared" si="41"/>
        <v>0</v>
      </c>
      <c r="AU124" s="188">
        <f t="shared" si="42"/>
        <v>0</v>
      </c>
      <c r="AV124" s="194"/>
      <c r="AW124" s="200"/>
      <c r="AX124" s="200"/>
      <c r="AY124" s="200"/>
      <c r="AZ124" s="200"/>
      <c r="BA124" s="188">
        <f t="shared" si="43"/>
        <v>0</v>
      </c>
      <c r="BB124" s="201"/>
      <c r="BC124" s="202"/>
      <c r="BD124" s="182" t="str">
        <f t="shared" si="44"/>
        <v>正确</v>
      </c>
    </row>
    <row r="125" s="129" customFormat="1" ht="33" customHeight="1" spans="1:56">
      <c r="A125" s="164">
        <f t="shared" si="46"/>
        <v>121</v>
      </c>
      <c r="B125" s="168"/>
      <c r="C125" s="159"/>
      <c r="D125" s="169"/>
      <c r="E125" s="168"/>
      <c r="F125" s="47">
        <f t="shared" si="37"/>
        <v>30</v>
      </c>
      <c r="G125" s="166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75">
        <f t="shared" si="38"/>
        <v>0</v>
      </c>
      <c r="T125" s="183"/>
      <c r="U125" s="184"/>
      <c r="V125" s="185"/>
      <c r="W125" s="186"/>
      <c r="X125" s="186"/>
      <c r="Y125" s="186"/>
      <c r="Z125" s="186"/>
      <c r="AA125" s="186"/>
      <c r="AB125" s="189"/>
      <c r="AC125" s="188">
        <f t="shared" si="39"/>
        <v>0</v>
      </c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93">
        <f t="shared" si="40"/>
        <v>0</v>
      </c>
      <c r="AT125" s="188">
        <f t="shared" si="41"/>
        <v>0</v>
      </c>
      <c r="AU125" s="188">
        <f t="shared" si="42"/>
        <v>0</v>
      </c>
      <c r="AV125" s="194"/>
      <c r="AW125" s="200"/>
      <c r="AX125" s="200"/>
      <c r="AY125" s="200"/>
      <c r="AZ125" s="200"/>
      <c r="BA125" s="188">
        <f t="shared" si="43"/>
        <v>0</v>
      </c>
      <c r="BB125" s="201"/>
      <c r="BC125" s="202"/>
      <c r="BD125" s="182" t="str">
        <f t="shared" si="44"/>
        <v>正确</v>
      </c>
    </row>
    <row r="126" s="129" customFormat="1" ht="33" customHeight="1" spans="1:56">
      <c r="A126" s="164">
        <f t="shared" ref="A126:A135" si="47">ROW()-4</f>
        <v>122</v>
      </c>
      <c r="B126" s="168"/>
      <c r="C126" s="159"/>
      <c r="D126" s="169"/>
      <c r="E126" s="168"/>
      <c r="F126" s="47">
        <f t="shared" si="37"/>
        <v>30</v>
      </c>
      <c r="G126" s="166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75">
        <f t="shared" si="38"/>
        <v>0</v>
      </c>
      <c r="T126" s="183"/>
      <c r="U126" s="184"/>
      <c r="V126" s="185"/>
      <c r="W126" s="186"/>
      <c r="X126" s="186"/>
      <c r="Y126" s="186"/>
      <c r="Z126" s="186"/>
      <c r="AA126" s="186"/>
      <c r="AB126" s="189"/>
      <c r="AC126" s="188">
        <f t="shared" si="39"/>
        <v>0</v>
      </c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93">
        <f t="shared" si="40"/>
        <v>0</v>
      </c>
      <c r="AT126" s="188">
        <f t="shared" si="41"/>
        <v>0</v>
      </c>
      <c r="AU126" s="188">
        <f t="shared" si="42"/>
        <v>0</v>
      </c>
      <c r="AV126" s="194"/>
      <c r="AW126" s="200"/>
      <c r="AX126" s="200"/>
      <c r="AY126" s="200"/>
      <c r="AZ126" s="200"/>
      <c r="BA126" s="188">
        <f t="shared" si="43"/>
        <v>0</v>
      </c>
      <c r="BB126" s="201"/>
      <c r="BC126" s="202"/>
      <c r="BD126" s="182" t="str">
        <f t="shared" si="44"/>
        <v>正确</v>
      </c>
    </row>
    <row r="127" s="129" customFormat="1" ht="33" customHeight="1" spans="1:56">
      <c r="A127" s="164">
        <f t="shared" si="47"/>
        <v>123</v>
      </c>
      <c r="B127" s="168"/>
      <c r="C127" s="159"/>
      <c r="D127" s="169"/>
      <c r="E127" s="168"/>
      <c r="F127" s="47">
        <f t="shared" si="37"/>
        <v>30</v>
      </c>
      <c r="G127" s="166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75">
        <f t="shared" si="38"/>
        <v>0</v>
      </c>
      <c r="T127" s="183"/>
      <c r="U127" s="184"/>
      <c r="V127" s="185"/>
      <c r="W127" s="186"/>
      <c r="X127" s="186"/>
      <c r="Y127" s="186"/>
      <c r="Z127" s="186"/>
      <c r="AA127" s="186"/>
      <c r="AB127" s="189"/>
      <c r="AC127" s="188">
        <f t="shared" si="39"/>
        <v>0</v>
      </c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93">
        <f t="shared" si="40"/>
        <v>0</v>
      </c>
      <c r="AT127" s="188">
        <f t="shared" si="41"/>
        <v>0</v>
      </c>
      <c r="AU127" s="188">
        <f t="shared" si="42"/>
        <v>0</v>
      </c>
      <c r="AV127" s="194"/>
      <c r="AW127" s="200"/>
      <c r="AX127" s="200"/>
      <c r="AY127" s="200"/>
      <c r="AZ127" s="200"/>
      <c r="BA127" s="188">
        <f t="shared" si="43"/>
        <v>0</v>
      </c>
      <c r="BB127" s="201"/>
      <c r="BC127" s="202"/>
      <c r="BD127" s="182" t="str">
        <f t="shared" si="44"/>
        <v>正确</v>
      </c>
    </row>
    <row r="128" s="129" customFormat="1" ht="33" customHeight="1" spans="1:56">
      <c r="A128" s="164">
        <f t="shared" si="47"/>
        <v>124</v>
      </c>
      <c r="B128" s="168"/>
      <c r="C128" s="159"/>
      <c r="D128" s="169"/>
      <c r="E128" s="168"/>
      <c r="F128" s="47">
        <f t="shared" si="37"/>
        <v>30</v>
      </c>
      <c r="G128" s="166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75">
        <f t="shared" si="38"/>
        <v>0</v>
      </c>
      <c r="T128" s="183"/>
      <c r="U128" s="184"/>
      <c r="V128" s="185"/>
      <c r="W128" s="186"/>
      <c r="X128" s="186"/>
      <c r="Y128" s="186"/>
      <c r="Z128" s="186"/>
      <c r="AA128" s="186"/>
      <c r="AB128" s="189"/>
      <c r="AC128" s="188">
        <f t="shared" si="39"/>
        <v>0</v>
      </c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93">
        <f t="shared" si="40"/>
        <v>0</v>
      </c>
      <c r="AT128" s="188">
        <f t="shared" si="41"/>
        <v>0</v>
      </c>
      <c r="AU128" s="188">
        <f t="shared" si="42"/>
        <v>0</v>
      </c>
      <c r="AV128" s="194"/>
      <c r="AW128" s="200"/>
      <c r="AX128" s="200"/>
      <c r="AY128" s="200"/>
      <c r="AZ128" s="200"/>
      <c r="BA128" s="188">
        <f t="shared" si="43"/>
        <v>0</v>
      </c>
      <c r="BB128" s="201"/>
      <c r="BC128" s="202"/>
      <c r="BD128" s="182" t="str">
        <f t="shared" si="44"/>
        <v>正确</v>
      </c>
    </row>
    <row r="129" s="129" customFormat="1" ht="33" customHeight="1" spans="1:56">
      <c r="A129" s="164">
        <f t="shared" si="47"/>
        <v>125</v>
      </c>
      <c r="B129" s="168"/>
      <c r="C129" s="159"/>
      <c r="D129" s="169"/>
      <c r="E129" s="168"/>
      <c r="F129" s="47">
        <f t="shared" si="37"/>
        <v>30</v>
      </c>
      <c r="G129" s="166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75">
        <f t="shared" si="38"/>
        <v>0</v>
      </c>
      <c r="T129" s="183"/>
      <c r="U129" s="184"/>
      <c r="V129" s="185"/>
      <c r="W129" s="186"/>
      <c r="X129" s="186"/>
      <c r="Y129" s="186"/>
      <c r="Z129" s="186"/>
      <c r="AA129" s="186"/>
      <c r="AB129" s="189"/>
      <c r="AC129" s="188">
        <f t="shared" si="39"/>
        <v>0</v>
      </c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93">
        <f t="shared" si="40"/>
        <v>0</v>
      </c>
      <c r="AT129" s="188">
        <f t="shared" si="41"/>
        <v>0</v>
      </c>
      <c r="AU129" s="188">
        <f t="shared" si="42"/>
        <v>0</v>
      </c>
      <c r="AV129" s="194"/>
      <c r="AW129" s="200"/>
      <c r="AX129" s="200"/>
      <c r="AY129" s="200"/>
      <c r="AZ129" s="200"/>
      <c r="BA129" s="188">
        <f t="shared" si="43"/>
        <v>0</v>
      </c>
      <c r="BB129" s="201"/>
      <c r="BC129" s="202"/>
      <c r="BD129" s="182" t="str">
        <f t="shared" si="44"/>
        <v>正确</v>
      </c>
    </row>
    <row r="130" s="129" customFormat="1" ht="33" customHeight="1" spans="1:56">
      <c r="A130" s="164">
        <f t="shared" si="47"/>
        <v>126</v>
      </c>
      <c r="B130" s="168"/>
      <c r="C130" s="159"/>
      <c r="D130" s="169"/>
      <c r="E130" s="168"/>
      <c r="F130" s="47">
        <f t="shared" si="37"/>
        <v>30</v>
      </c>
      <c r="G130" s="166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75">
        <f t="shared" si="38"/>
        <v>0</v>
      </c>
      <c r="T130" s="183"/>
      <c r="U130" s="184"/>
      <c r="V130" s="185"/>
      <c r="W130" s="186"/>
      <c r="X130" s="186"/>
      <c r="Y130" s="186"/>
      <c r="Z130" s="186"/>
      <c r="AA130" s="186"/>
      <c r="AB130" s="189"/>
      <c r="AC130" s="188">
        <f t="shared" si="39"/>
        <v>0</v>
      </c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93">
        <f t="shared" si="40"/>
        <v>0</v>
      </c>
      <c r="AT130" s="188">
        <f t="shared" si="41"/>
        <v>0</v>
      </c>
      <c r="AU130" s="188">
        <f t="shared" si="42"/>
        <v>0</v>
      </c>
      <c r="AV130" s="194"/>
      <c r="AW130" s="200"/>
      <c r="AX130" s="200"/>
      <c r="AY130" s="200"/>
      <c r="AZ130" s="200"/>
      <c r="BA130" s="188">
        <f t="shared" si="43"/>
        <v>0</v>
      </c>
      <c r="BB130" s="201"/>
      <c r="BC130" s="202"/>
      <c r="BD130" s="182" t="str">
        <f t="shared" si="44"/>
        <v>正确</v>
      </c>
    </row>
    <row r="131" s="129" customFormat="1" ht="33" customHeight="1" spans="1:56">
      <c r="A131" s="164">
        <f t="shared" si="47"/>
        <v>127</v>
      </c>
      <c r="B131" s="168"/>
      <c r="C131" s="159"/>
      <c r="D131" s="169"/>
      <c r="E131" s="168"/>
      <c r="F131" s="47">
        <f t="shared" si="37"/>
        <v>30</v>
      </c>
      <c r="G131" s="166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75">
        <f t="shared" si="38"/>
        <v>0</v>
      </c>
      <c r="T131" s="183"/>
      <c r="U131" s="184"/>
      <c r="V131" s="185"/>
      <c r="W131" s="186"/>
      <c r="X131" s="186"/>
      <c r="Y131" s="186"/>
      <c r="Z131" s="186"/>
      <c r="AA131" s="186"/>
      <c r="AB131" s="189"/>
      <c r="AC131" s="188">
        <f t="shared" si="39"/>
        <v>0</v>
      </c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93">
        <f t="shared" si="40"/>
        <v>0</v>
      </c>
      <c r="AT131" s="188">
        <f t="shared" si="41"/>
        <v>0</v>
      </c>
      <c r="AU131" s="188">
        <f t="shared" si="42"/>
        <v>0</v>
      </c>
      <c r="AV131" s="194"/>
      <c r="AW131" s="200"/>
      <c r="AX131" s="200"/>
      <c r="AY131" s="200"/>
      <c r="AZ131" s="200"/>
      <c r="BA131" s="188">
        <f t="shared" si="43"/>
        <v>0</v>
      </c>
      <c r="BB131" s="201"/>
      <c r="BC131" s="202"/>
      <c r="BD131" s="182" t="str">
        <f t="shared" si="44"/>
        <v>正确</v>
      </c>
    </row>
    <row r="132" s="129" customFormat="1" ht="33" customHeight="1" spans="1:56">
      <c r="A132" s="164">
        <f t="shared" si="47"/>
        <v>128</v>
      </c>
      <c r="B132" s="168"/>
      <c r="C132" s="159"/>
      <c r="D132" s="169"/>
      <c r="E132" s="168"/>
      <c r="F132" s="47">
        <f t="shared" si="37"/>
        <v>30</v>
      </c>
      <c r="G132" s="166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75">
        <f t="shared" si="38"/>
        <v>0</v>
      </c>
      <c r="T132" s="183"/>
      <c r="U132" s="184"/>
      <c r="V132" s="185"/>
      <c r="W132" s="186"/>
      <c r="X132" s="186"/>
      <c r="Y132" s="186"/>
      <c r="Z132" s="186"/>
      <c r="AA132" s="186"/>
      <c r="AB132" s="189"/>
      <c r="AC132" s="188">
        <f t="shared" si="39"/>
        <v>0</v>
      </c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3">
        <f t="shared" si="40"/>
        <v>0</v>
      </c>
      <c r="AT132" s="188">
        <f t="shared" si="41"/>
        <v>0</v>
      </c>
      <c r="AU132" s="188">
        <f t="shared" si="42"/>
        <v>0</v>
      </c>
      <c r="AV132" s="194"/>
      <c r="AW132" s="200"/>
      <c r="AX132" s="200"/>
      <c r="AY132" s="200"/>
      <c r="AZ132" s="200"/>
      <c r="BA132" s="188">
        <f t="shared" si="43"/>
        <v>0</v>
      </c>
      <c r="BB132" s="201"/>
      <c r="BC132" s="202"/>
      <c r="BD132" s="182" t="str">
        <f t="shared" si="44"/>
        <v>正确</v>
      </c>
    </row>
    <row r="133" s="129" customFormat="1" ht="33" customHeight="1" spans="1:56">
      <c r="A133" s="164">
        <f t="shared" si="47"/>
        <v>129</v>
      </c>
      <c r="B133" s="168"/>
      <c r="C133" s="159"/>
      <c r="D133" s="169"/>
      <c r="E133" s="168"/>
      <c r="F133" s="47">
        <f t="shared" si="37"/>
        <v>30</v>
      </c>
      <c r="G133" s="166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75">
        <f t="shared" si="38"/>
        <v>0</v>
      </c>
      <c r="T133" s="183"/>
      <c r="U133" s="184"/>
      <c r="V133" s="185"/>
      <c r="W133" s="186"/>
      <c r="X133" s="186"/>
      <c r="Y133" s="186"/>
      <c r="Z133" s="186"/>
      <c r="AA133" s="186"/>
      <c r="AB133" s="189"/>
      <c r="AC133" s="188">
        <f t="shared" si="39"/>
        <v>0</v>
      </c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3">
        <f t="shared" si="40"/>
        <v>0</v>
      </c>
      <c r="AT133" s="188">
        <f t="shared" si="41"/>
        <v>0</v>
      </c>
      <c r="AU133" s="188">
        <f t="shared" si="42"/>
        <v>0</v>
      </c>
      <c r="AV133" s="194"/>
      <c r="AW133" s="200"/>
      <c r="AX133" s="200"/>
      <c r="AY133" s="200"/>
      <c r="AZ133" s="200"/>
      <c r="BA133" s="188">
        <f t="shared" si="43"/>
        <v>0</v>
      </c>
      <c r="BB133" s="201"/>
      <c r="BC133" s="202"/>
      <c r="BD133" s="182" t="str">
        <f t="shared" si="44"/>
        <v>正确</v>
      </c>
    </row>
    <row r="134" s="129" customFormat="1" ht="33" customHeight="1" spans="1:56">
      <c r="A134" s="164">
        <f t="shared" si="47"/>
        <v>130</v>
      </c>
      <c r="B134" s="168"/>
      <c r="C134" s="159"/>
      <c r="D134" s="169"/>
      <c r="E134" s="168"/>
      <c r="F134" s="47">
        <f t="shared" ref="F134:F164" si="48">IF($C$2-D134+1&lt;$E$2,$C$2-D134+1,$E$2)</f>
        <v>30</v>
      </c>
      <c r="G134" s="166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75">
        <f t="shared" ref="S134:S164" si="49">P134+Q134-R134</f>
        <v>0</v>
      </c>
      <c r="T134" s="183"/>
      <c r="U134" s="184"/>
      <c r="V134" s="185"/>
      <c r="W134" s="186"/>
      <c r="X134" s="186"/>
      <c r="Y134" s="186"/>
      <c r="Z134" s="186"/>
      <c r="AA134" s="186"/>
      <c r="AB134" s="189"/>
      <c r="AC134" s="188">
        <f t="shared" ref="AC134:AC164" si="50">IF(G134="是",30,0)</f>
        <v>0</v>
      </c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3">
        <f t="shared" ref="AS134:AS164" si="51">IFERROR(U134/$E$2*2*H134+I134*2,0)</f>
        <v>0</v>
      </c>
      <c r="AT134" s="188">
        <f t="shared" ref="AT134:AT164" si="52">IFERROR(U134/$E$2*(J134+K134*0.2+L134+M134*0.5),0)</f>
        <v>0</v>
      </c>
      <c r="AU134" s="188">
        <f t="shared" ref="AU134:AU164" si="53">ROUND(SUM(V134:AP134)-SUM(AQ134:AT134),2)</f>
        <v>0</v>
      </c>
      <c r="AV134" s="194"/>
      <c r="AW134" s="200"/>
      <c r="AX134" s="200"/>
      <c r="AY134" s="200"/>
      <c r="AZ134" s="200"/>
      <c r="BA134" s="188">
        <f t="shared" ref="BA134:BA164" si="54">ROUND(AU134-SUM(AV134:AZ134),2)</f>
        <v>0</v>
      </c>
      <c r="BB134" s="201"/>
      <c r="BC134" s="202"/>
      <c r="BD134" s="182" t="str">
        <f t="shared" ref="BD134:BD164" si="55">IF(U134-SUM(V134:AB134)=0,"正确","错误")</f>
        <v>正确</v>
      </c>
    </row>
    <row r="135" s="129" customFormat="1" ht="33" customHeight="1" spans="1:56">
      <c r="A135" s="164">
        <f t="shared" si="47"/>
        <v>131</v>
      </c>
      <c r="B135" s="168"/>
      <c r="C135" s="159"/>
      <c r="D135" s="169"/>
      <c r="E135" s="168"/>
      <c r="F135" s="47">
        <f t="shared" si="48"/>
        <v>30</v>
      </c>
      <c r="G135" s="166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75">
        <f t="shared" si="49"/>
        <v>0</v>
      </c>
      <c r="T135" s="183"/>
      <c r="U135" s="184"/>
      <c r="V135" s="185"/>
      <c r="W135" s="186"/>
      <c r="X135" s="186"/>
      <c r="Y135" s="186"/>
      <c r="Z135" s="186"/>
      <c r="AA135" s="186"/>
      <c r="AB135" s="189"/>
      <c r="AC135" s="188">
        <f t="shared" si="50"/>
        <v>0</v>
      </c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3">
        <f t="shared" si="51"/>
        <v>0</v>
      </c>
      <c r="AT135" s="188">
        <f t="shared" si="52"/>
        <v>0</v>
      </c>
      <c r="AU135" s="188">
        <f t="shared" si="53"/>
        <v>0</v>
      </c>
      <c r="AV135" s="194"/>
      <c r="AW135" s="200"/>
      <c r="AX135" s="200"/>
      <c r="AY135" s="200"/>
      <c r="AZ135" s="200"/>
      <c r="BA135" s="188">
        <f t="shared" si="54"/>
        <v>0</v>
      </c>
      <c r="BB135" s="201"/>
      <c r="BC135" s="202"/>
      <c r="BD135" s="182" t="str">
        <f t="shared" si="55"/>
        <v>正确</v>
      </c>
    </row>
    <row r="136" s="129" customFormat="1" ht="33" customHeight="1" spans="1:56">
      <c r="A136" s="164">
        <f t="shared" ref="A136:A145" si="56">ROW()-4</f>
        <v>132</v>
      </c>
      <c r="B136" s="168"/>
      <c r="C136" s="159"/>
      <c r="D136" s="169"/>
      <c r="E136" s="168"/>
      <c r="F136" s="47">
        <f t="shared" si="48"/>
        <v>30</v>
      </c>
      <c r="G136" s="166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75">
        <f t="shared" si="49"/>
        <v>0</v>
      </c>
      <c r="T136" s="183"/>
      <c r="U136" s="184"/>
      <c r="V136" s="185"/>
      <c r="W136" s="186"/>
      <c r="X136" s="186"/>
      <c r="Y136" s="186"/>
      <c r="Z136" s="186"/>
      <c r="AA136" s="186"/>
      <c r="AB136" s="189"/>
      <c r="AC136" s="188">
        <f t="shared" si="50"/>
        <v>0</v>
      </c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3">
        <f t="shared" si="51"/>
        <v>0</v>
      </c>
      <c r="AT136" s="188">
        <f t="shared" si="52"/>
        <v>0</v>
      </c>
      <c r="AU136" s="188">
        <f t="shared" si="53"/>
        <v>0</v>
      </c>
      <c r="AV136" s="194"/>
      <c r="AW136" s="200"/>
      <c r="AX136" s="200"/>
      <c r="AY136" s="200"/>
      <c r="AZ136" s="200"/>
      <c r="BA136" s="188">
        <f t="shared" si="54"/>
        <v>0</v>
      </c>
      <c r="BB136" s="201"/>
      <c r="BC136" s="202"/>
      <c r="BD136" s="182" t="str">
        <f t="shared" si="55"/>
        <v>正确</v>
      </c>
    </row>
    <row r="137" s="129" customFormat="1" ht="33" customHeight="1" spans="1:56">
      <c r="A137" s="164">
        <f t="shared" si="56"/>
        <v>133</v>
      </c>
      <c r="B137" s="168"/>
      <c r="C137" s="159"/>
      <c r="D137" s="169"/>
      <c r="E137" s="168"/>
      <c r="F137" s="47">
        <f t="shared" si="48"/>
        <v>30</v>
      </c>
      <c r="G137" s="166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75">
        <f t="shared" si="49"/>
        <v>0</v>
      </c>
      <c r="T137" s="183"/>
      <c r="U137" s="184"/>
      <c r="V137" s="185"/>
      <c r="W137" s="186"/>
      <c r="X137" s="186"/>
      <c r="Y137" s="186"/>
      <c r="Z137" s="186"/>
      <c r="AA137" s="186"/>
      <c r="AB137" s="189"/>
      <c r="AC137" s="188">
        <f t="shared" si="50"/>
        <v>0</v>
      </c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93">
        <f t="shared" si="51"/>
        <v>0</v>
      </c>
      <c r="AT137" s="188">
        <f t="shared" si="52"/>
        <v>0</v>
      </c>
      <c r="AU137" s="188">
        <f t="shared" si="53"/>
        <v>0</v>
      </c>
      <c r="AV137" s="194"/>
      <c r="AW137" s="200"/>
      <c r="AX137" s="200"/>
      <c r="AY137" s="200"/>
      <c r="AZ137" s="200"/>
      <c r="BA137" s="188">
        <f t="shared" si="54"/>
        <v>0</v>
      </c>
      <c r="BB137" s="201"/>
      <c r="BC137" s="202"/>
      <c r="BD137" s="182" t="str">
        <f t="shared" si="55"/>
        <v>正确</v>
      </c>
    </row>
    <row r="138" s="129" customFormat="1" ht="33" customHeight="1" spans="1:56">
      <c r="A138" s="164">
        <f t="shared" si="56"/>
        <v>134</v>
      </c>
      <c r="B138" s="168"/>
      <c r="C138" s="159"/>
      <c r="D138" s="169"/>
      <c r="E138" s="168"/>
      <c r="F138" s="47">
        <f t="shared" si="48"/>
        <v>30</v>
      </c>
      <c r="G138" s="166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75">
        <f t="shared" si="49"/>
        <v>0</v>
      </c>
      <c r="T138" s="183"/>
      <c r="U138" s="184"/>
      <c r="V138" s="185"/>
      <c r="W138" s="186"/>
      <c r="X138" s="186"/>
      <c r="Y138" s="186"/>
      <c r="Z138" s="186"/>
      <c r="AA138" s="186"/>
      <c r="AB138" s="189"/>
      <c r="AC138" s="188">
        <f t="shared" si="50"/>
        <v>0</v>
      </c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93">
        <f t="shared" si="51"/>
        <v>0</v>
      </c>
      <c r="AT138" s="188">
        <f t="shared" si="52"/>
        <v>0</v>
      </c>
      <c r="AU138" s="188">
        <f t="shared" si="53"/>
        <v>0</v>
      </c>
      <c r="AV138" s="194"/>
      <c r="AW138" s="200"/>
      <c r="AX138" s="200"/>
      <c r="AY138" s="200"/>
      <c r="AZ138" s="200"/>
      <c r="BA138" s="188">
        <f t="shared" si="54"/>
        <v>0</v>
      </c>
      <c r="BB138" s="201"/>
      <c r="BC138" s="202"/>
      <c r="BD138" s="182" t="str">
        <f t="shared" si="55"/>
        <v>正确</v>
      </c>
    </row>
    <row r="139" s="129" customFormat="1" ht="33" customHeight="1" spans="1:56">
      <c r="A139" s="164">
        <f t="shared" si="56"/>
        <v>135</v>
      </c>
      <c r="B139" s="168"/>
      <c r="C139" s="159"/>
      <c r="D139" s="169"/>
      <c r="E139" s="168"/>
      <c r="F139" s="47">
        <f t="shared" si="48"/>
        <v>30</v>
      </c>
      <c r="G139" s="166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75">
        <f t="shared" si="49"/>
        <v>0</v>
      </c>
      <c r="T139" s="183"/>
      <c r="U139" s="184"/>
      <c r="V139" s="185"/>
      <c r="W139" s="186"/>
      <c r="X139" s="186"/>
      <c r="Y139" s="186"/>
      <c r="Z139" s="186"/>
      <c r="AA139" s="186"/>
      <c r="AB139" s="189"/>
      <c r="AC139" s="188">
        <f t="shared" si="50"/>
        <v>0</v>
      </c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93">
        <f t="shared" si="51"/>
        <v>0</v>
      </c>
      <c r="AT139" s="188">
        <f t="shared" si="52"/>
        <v>0</v>
      </c>
      <c r="AU139" s="188">
        <f t="shared" si="53"/>
        <v>0</v>
      </c>
      <c r="AV139" s="194"/>
      <c r="AW139" s="200"/>
      <c r="AX139" s="200"/>
      <c r="AY139" s="200"/>
      <c r="AZ139" s="200"/>
      <c r="BA139" s="188">
        <f t="shared" si="54"/>
        <v>0</v>
      </c>
      <c r="BB139" s="201"/>
      <c r="BC139" s="202"/>
      <c r="BD139" s="182" t="str">
        <f t="shared" si="55"/>
        <v>正确</v>
      </c>
    </row>
    <row r="140" s="129" customFormat="1" ht="33" customHeight="1" spans="1:56">
      <c r="A140" s="164">
        <f t="shared" si="56"/>
        <v>136</v>
      </c>
      <c r="B140" s="168"/>
      <c r="C140" s="159"/>
      <c r="D140" s="169"/>
      <c r="E140" s="168"/>
      <c r="F140" s="47">
        <f t="shared" si="48"/>
        <v>30</v>
      </c>
      <c r="G140" s="166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75">
        <f t="shared" si="49"/>
        <v>0</v>
      </c>
      <c r="T140" s="183"/>
      <c r="U140" s="184"/>
      <c r="V140" s="185"/>
      <c r="W140" s="186"/>
      <c r="X140" s="186"/>
      <c r="Y140" s="186"/>
      <c r="Z140" s="186"/>
      <c r="AA140" s="186"/>
      <c r="AB140" s="189"/>
      <c r="AC140" s="188">
        <f t="shared" si="50"/>
        <v>0</v>
      </c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93">
        <f t="shared" si="51"/>
        <v>0</v>
      </c>
      <c r="AT140" s="188">
        <f t="shared" si="52"/>
        <v>0</v>
      </c>
      <c r="AU140" s="188">
        <f t="shared" si="53"/>
        <v>0</v>
      </c>
      <c r="AV140" s="194"/>
      <c r="AW140" s="200"/>
      <c r="AX140" s="200"/>
      <c r="AY140" s="200"/>
      <c r="AZ140" s="200"/>
      <c r="BA140" s="188">
        <f t="shared" si="54"/>
        <v>0</v>
      </c>
      <c r="BB140" s="201"/>
      <c r="BC140" s="202"/>
      <c r="BD140" s="182" t="str">
        <f t="shared" si="55"/>
        <v>正确</v>
      </c>
    </row>
    <row r="141" s="129" customFormat="1" ht="33" customHeight="1" spans="1:56">
      <c r="A141" s="164">
        <f t="shared" si="56"/>
        <v>137</v>
      </c>
      <c r="B141" s="168"/>
      <c r="C141" s="159"/>
      <c r="D141" s="169"/>
      <c r="E141" s="168"/>
      <c r="F141" s="47">
        <f t="shared" si="48"/>
        <v>30</v>
      </c>
      <c r="G141" s="166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75">
        <f t="shared" si="49"/>
        <v>0</v>
      </c>
      <c r="T141" s="183"/>
      <c r="U141" s="184"/>
      <c r="V141" s="185"/>
      <c r="W141" s="186"/>
      <c r="X141" s="186"/>
      <c r="Y141" s="186"/>
      <c r="Z141" s="186"/>
      <c r="AA141" s="186"/>
      <c r="AB141" s="189"/>
      <c r="AC141" s="188">
        <f t="shared" si="50"/>
        <v>0</v>
      </c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93">
        <f t="shared" si="51"/>
        <v>0</v>
      </c>
      <c r="AT141" s="188">
        <f t="shared" si="52"/>
        <v>0</v>
      </c>
      <c r="AU141" s="188">
        <f t="shared" si="53"/>
        <v>0</v>
      </c>
      <c r="AV141" s="194"/>
      <c r="AW141" s="200"/>
      <c r="AX141" s="200"/>
      <c r="AY141" s="200"/>
      <c r="AZ141" s="200"/>
      <c r="BA141" s="188">
        <f t="shared" si="54"/>
        <v>0</v>
      </c>
      <c r="BB141" s="201"/>
      <c r="BC141" s="202"/>
      <c r="BD141" s="182" t="str">
        <f t="shared" si="55"/>
        <v>正确</v>
      </c>
    </row>
    <row r="142" s="129" customFormat="1" ht="33" customHeight="1" spans="1:56">
      <c r="A142" s="164">
        <f t="shared" si="56"/>
        <v>138</v>
      </c>
      <c r="B142" s="168"/>
      <c r="C142" s="159"/>
      <c r="D142" s="169"/>
      <c r="E142" s="168"/>
      <c r="F142" s="47">
        <f t="shared" si="48"/>
        <v>30</v>
      </c>
      <c r="G142" s="166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75">
        <f t="shared" si="49"/>
        <v>0</v>
      </c>
      <c r="T142" s="183"/>
      <c r="U142" s="184"/>
      <c r="V142" s="185"/>
      <c r="W142" s="186"/>
      <c r="X142" s="186"/>
      <c r="Y142" s="186"/>
      <c r="Z142" s="186"/>
      <c r="AA142" s="186"/>
      <c r="AB142" s="189"/>
      <c r="AC142" s="188">
        <f t="shared" si="50"/>
        <v>0</v>
      </c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93">
        <f t="shared" si="51"/>
        <v>0</v>
      </c>
      <c r="AT142" s="188">
        <f t="shared" si="52"/>
        <v>0</v>
      </c>
      <c r="AU142" s="188">
        <f t="shared" si="53"/>
        <v>0</v>
      </c>
      <c r="AV142" s="194"/>
      <c r="AW142" s="200"/>
      <c r="AX142" s="200"/>
      <c r="AY142" s="200"/>
      <c r="AZ142" s="200"/>
      <c r="BA142" s="188">
        <f t="shared" si="54"/>
        <v>0</v>
      </c>
      <c r="BB142" s="201"/>
      <c r="BC142" s="202"/>
      <c r="BD142" s="182" t="str">
        <f t="shared" si="55"/>
        <v>正确</v>
      </c>
    </row>
    <row r="143" s="129" customFormat="1" ht="33" customHeight="1" spans="1:56">
      <c r="A143" s="164">
        <f t="shared" si="56"/>
        <v>139</v>
      </c>
      <c r="B143" s="168"/>
      <c r="C143" s="159"/>
      <c r="D143" s="169"/>
      <c r="E143" s="168"/>
      <c r="F143" s="47">
        <f t="shared" si="48"/>
        <v>30</v>
      </c>
      <c r="G143" s="166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75">
        <f t="shared" si="49"/>
        <v>0</v>
      </c>
      <c r="T143" s="183"/>
      <c r="U143" s="184"/>
      <c r="V143" s="185"/>
      <c r="W143" s="186"/>
      <c r="X143" s="186"/>
      <c r="Y143" s="186"/>
      <c r="Z143" s="186"/>
      <c r="AA143" s="186"/>
      <c r="AB143" s="189"/>
      <c r="AC143" s="188">
        <f t="shared" si="50"/>
        <v>0</v>
      </c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93">
        <f t="shared" si="51"/>
        <v>0</v>
      </c>
      <c r="AT143" s="188">
        <f t="shared" si="52"/>
        <v>0</v>
      </c>
      <c r="AU143" s="188">
        <f t="shared" si="53"/>
        <v>0</v>
      </c>
      <c r="AV143" s="194"/>
      <c r="AW143" s="200"/>
      <c r="AX143" s="200"/>
      <c r="AY143" s="200"/>
      <c r="AZ143" s="200"/>
      <c r="BA143" s="188">
        <f t="shared" si="54"/>
        <v>0</v>
      </c>
      <c r="BB143" s="201"/>
      <c r="BC143" s="202"/>
      <c r="BD143" s="182" t="str">
        <f t="shared" si="55"/>
        <v>正确</v>
      </c>
    </row>
    <row r="144" s="129" customFormat="1" ht="33" customHeight="1" spans="1:56">
      <c r="A144" s="164">
        <f t="shared" si="56"/>
        <v>140</v>
      </c>
      <c r="B144" s="168"/>
      <c r="C144" s="159"/>
      <c r="D144" s="169"/>
      <c r="E144" s="168"/>
      <c r="F144" s="47">
        <f t="shared" si="48"/>
        <v>30</v>
      </c>
      <c r="G144" s="166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75">
        <f t="shared" si="49"/>
        <v>0</v>
      </c>
      <c r="T144" s="183"/>
      <c r="U144" s="184"/>
      <c r="V144" s="185"/>
      <c r="W144" s="186"/>
      <c r="X144" s="186"/>
      <c r="Y144" s="186"/>
      <c r="Z144" s="186"/>
      <c r="AA144" s="186"/>
      <c r="AB144" s="189"/>
      <c r="AC144" s="188">
        <f t="shared" si="50"/>
        <v>0</v>
      </c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93">
        <f t="shared" si="51"/>
        <v>0</v>
      </c>
      <c r="AT144" s="188">
        <f t="shared" si="52"/>
        <v>0</v>
      </c>
      <c r="AU144" s="188">
        <f t="shared" si="53"/>
        <v>0</v>
      </c>
      <c r="AV144" s="194"/>
      <c r="AW144" s="200"/>
      <c r="AX144" s="200"/>
      <c r="AY144" s="200"/>
      <c r="AZ144" s="200"/>
      <c r="BA144" s="188">
        <f t="shared" si="54"/>
        <v>0</v>
      </c>
      <c r="BB144" s="201"/>
      <c r="BC144" s="202"/>
      <c r="BD144" s="182" t="str">
        <f t="shared" si="55"/>
        <v>正确</v>
      </c>
    </row>
    <row r="145" s="129" customFormat="1" ht="33" customHeight="1" spans="1:56">
      <c r="A145" s="164">
        <f t="shared" si="56"/>
        <v>141</v>
      </c>
      <c r="B145" s="168"/>
      <c r="C145" s="159"/>
      <c r="D145" s="169"/>
      <c r="E145" s="168"/>
      <c r="F145" s="47">
        <f t="shared" si="48"/>
        <v>30</v>
      </c>
      <c r="G145" s="166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75">
        <f t="shared" si="49"/>
        <v>0</v>
      </c>
      <c r="T145" s="183"/>
      <c r="U145" s="184"/>
      <c r="V145" s="185"/>
      <c r="W145" s="186"/>
      <c r="X145" s="186"/>
      <c r="Y145" s="186"/>
      <c r="Z145" s="186"/>
      <c r="AA145" s="186"/>
      <c r="AB145" s="189"/>
      <c r="AC145" s="188">
        <f t="shared" si="50"/>
        <v>0</v>
      </c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93">
        <f t="shared" si="51"/>
        <v>0</v>
      </c>
      <c r="AT145" s="188">
        <f t="shared" si="52"/>
        <v>0</v>
      </c>
      <c r="AU145" s="188">
        <f t="shared" si="53"/>
        <v>0</v>
      </c>
      <c r="AV145" s="194"/>
      <c r="AW145" s="200"/>
      <c r="AX145" s="200"/>
      <c r="AY145" s="200"/>
      <c r="AZ145" s="200"/>
      <c r="BA145" s="188">
        <f t="shared" si="54"/>
        <v>0</v>
      </c>
      <c r="BB145" s="201"/>
      <c r="BC145" s="202"/>
      <c r="BD145" s="182" t="str">
        <f t="shared" si="55"/>
        <v>正确</v>
      </c>
    </row>
    <row r="146" s="129" customFormat="1" ht="33" customHeight="1" spans="1:56">
      <c r="A146" s="164">
        <f t="shared" ref="A146:A155" si="57">ROW()-4</f>
        <v>142</v>
      </c>
      <c r="B146" s="168"/>
      <c r="C146" s="159"/>
      <c r="D146" s="169"/>
      <c r="E146" s="168"/>
      <c r="F146" s="47">
        <f t="shared" si="48"/>
        <v>30</v>
      </c>
      <c r="G146" s="166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75">
        <f t="shared" si="49"/>
        <v>0</v>
      </c>
      <c r="T146" s="183"/>
      <c r="U146" s="184"/>
      <c r="V146" s="185"/>
      <c r="W146" s="186"/>
      <c r="X146" s="186"/>
      <c r="Y146" s="186"/>
      <c r="Z146" s="186"/>
      <c r="AA146" s="186"/>
      <c r="AB146" s="189"/>
      <c r="AC146" s="188">
        <f t="shared" si="50"/>
        <v>0</v>
      </c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3">
        <f t="shared" si="51"/>
        <v>0</v>
      </c>
      <c r="AT146" s="188">
        <f t="shared" si="52"/>
        <v>0</v>
      </c>
      <c r="AU146" s="188">
        <f t="shared" si="53"/>
        <v>0</v>
      </c>
      <c r="AV146" s="194"/>
      <c r="AW146" s="200"/>
      <c r="AX146" s="200"/>
      <c r="AY146" s="200"/>
      <c r="AZ146" s="200"/>
      <c r="BA146" s="188">
        <f t="shared" si="54"/>
        <v>0</v>
      </c>
      <c r="BB146" s="201"/>
      <c r="BC146" s="202"/>
      <c r="BD146" s="182" t="str">
        <f t="shared" si="55"/>
        <v>正确</v>
      </c>
    </row>
    <row r="147" s="129" customFormat="1" ht="33" customHeight="1" spans="1:56">
      <c r="A147" s="164">
        <f t="shared" si="57"/>
        <v>143</v>
      </c>
      <c r="B147" s="168"/>
      <c r="C147" s="159"/>
      <c r="D147" s="169"/>
      <c r="E147" s="168"/>
      <c r="F147" s="47">
        <f t="shared" si="48"/>
        <v>30</v>
      </c>
      <c r="G147" s="166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75">
        <f t="shared" si="49"/>
        <v>0</v>
      </c>
      <c r="T147" s="183"/>
      <c r="U147" s="184"/>
      <c r="V147" s="185"/>
      <c r="W147" s="186"/>
      <c r="X147" s="186"/>
      <c r="Y147" s="186"/>
      <c r="Z147" s="186"/>
      <c r="AA147" s="186"/>
      <c r="AB147" s="189"/>
      <c r="AC147" s="188">
        <f t="shared" si="50"/>
        <v>0</v>
      </c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3">
        <f t="shared" si="51"/>
        <v>0</v>
      </c>
      <c r="AT147" s="188">
        <f t="shared" si="52"/>
        <v>0</v>
      </c>
      <c r="AU147" s="188">
        <f t="shared" si="53"/>
        <v>0</v>
      </c>
      <c r="AV147" s="194"/>
      <c r="AW147" s="200"/>
      <c r="AX147" s="200"/>
      <c r="AY147" s="200"/>
      <c r="AZ147" s="200"/>
      <c r="BA147" s="188">
        <f t="shared" si="54"/>
        <v>0</v>
      </c>
      <c r="BB147" s="201"/>
      <c r="BC147" s="202"/>
      <c r="BD147" s="182" t="str">
        <f t="shared" si="55"/>
        <v>正确</v>
      </c>
    </row>
    <row r="148" s="129" customFormat="1" ht="33" customHeight="1" spans="1:56">
      <c r="A148" s="164">
        <f t="shared" si="57"/>
        <v>144</v>
      </c>
      <c r="B148" s="168"/>
      <c r="C148" s="159"/>
      <c r="D148" s="169"/>
      <c r="E148" s="168"/>
      <c r="F148" s="47">
        <f t="shared" si="48"/>
        <v>30</v>
      </c>
      <c r="G148" s="166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75">
        <f t="shared" si="49"/>
        <v>0</v>
      </c>
      <c r="T148" s="183"/>
      <c r="U148" s="184"/>
      <c r="V148" s="185"/>
      <c r="W148" s="186"/>
      <c r="X148" s="186"/>
      <c r="Y148" s="186"/>
      <c r="Z148" s="186"/>
      <c r="AA148" s="186"/>
      <c r="AB148" s="189"/>
      <c r="AC148" s="188">
        <f t="shared" si="50"/>
        <v>0</v>
      </c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3">
        <f t="shared" si="51"/>
        <v>0</v>
      </c>
      <c r="AT148" s="188">
        <f t="shared" si="52"/>
        <v>0</v>
      </c>
      <c r="AU148" s="188">
        <f t="shared" si="53"/>
        <v>0</v>
      </c>
      <c r="AV148" s="194"/>
      <c r="AW148" s="200"/>
      <c r="AX148" s="200"/>
      <c r="AY148" s="200"/>
      <c r="AZ148" s="200"/>
      <c r="BA148" s="188">
        <f t="shared" si="54"/>
        <v>0</v>
      </c>
      <c r="BB148" s="201"/>
      <c r="BC148" s="202"/>
      <c r="BD148" s="182" t="str">
        <f t="shared" si="55"/>
        <v>正确</v>
      </c>
    </row>
    <row r="149" s="129" customFormat="1" ht="33" customHeight="1" spans="1:56">
      <c r="A149" s="164">
        <f t="shared" si="57"/>
        <v>145</v>
      </c>
      <c r="B149" s="168"/>
      <c r="C149" s="159"/>
      <c r="D149" s="169"/>
      <c r="E149" s="168"/>
      <c r="F149" s="47">
        <f t="shared" si="48"/>
        <v>30</v>
      </c>
      <c r="G149" s="166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75">
        <f t="shared" si="49"/>
        <v>0</v>
      </c>
      <c r="T149" s="183"/>
      <c r="U149" s="184"/>
      <c r="V149" s="185"/>
      <c r="W149" s="186"/>
      <c r="X149" s="186"/>
      <c r="Y149" s="186"/>
      <c r="Z149" s="186"/>
      <c r="AA149" s="186"/>
      <c r="AB149" s="189"/>
      <c r="AC149" s="188">
        <f t="shared" si="50"/>
        <v>0</v>
      </c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3">
        <f t="shared" si="51"/>
        <v>0</v>
      </c>
      <c r="AT149" s="188">
        <f t="shared" si="52"/>
        <v>0</v>
      </c>
      <c r="AU149" s="188">
        <f t="shared" si="53"/>
        <v>0</v>
      </c>
      <c r="AV149" s="194"/>
      <c r="AW149" s="200"/>
      <c r="AX149" s="200"/>
      <c r="AY149" s="200"/>
      <c r="AZ149" s="200"/>
      <c r="BA149" s="188">
        <f t="shared" si="54"/>
        <v>0</v>
      </c>
      <c r="BB149" s="201"/>
      <c r="BC149" s="202"/>
      <c r="BD149" s="182" t="str">
        <f t="shared" si="55"/>
        <v>正确</v>
      </c>
    </row>
    <row r="150" s="129" customFormat="1" ht="33" customHeight="1" spans="1:56">
      <c r="A150" s="164">
        <f t="shared" si="57"/>
        <v>146</v>
      </c>
      <c r="B150" s="168"/>
      <c r="C150" s="159"/>
      <c r="D150" s="169"/>
      <c r="E150" s="168"/>
      <c r="F150" s="47">
        <f t="shared" si="48"/>
        <v>30</v>
      </c>
      <c r="G150" s="166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75">
        <f t="shared" si="49"/>
        <v>0</v>
      </c>
      <c r="T150" s="183"/>
      <c r="U150" s="184"/>
      <c r="V150" s="185"/>
      <c r="W150" s="186"/>
      <c r="X150" s="186"/>
      <c r="Y150" s="186"/>
      <c r="Z150" s="186"/>
      <c r="AA150" s="186"/>
      <c r="AB150" s="189"/>
      <c r="AC150" s="188">
        <f t="shared" si="50"/>
        <v>0</v>
      </c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3">
        <f t="shared" si="51"/>
        <v>0</v>
      </c>
      <c r="AT150" s="188">
        <f t="shared" si="52"/>
        <v>0</v>
      </c>
      <c r="AU150" s="188">
        <f t="shared" si="53"/>
        <v>0</v>
      </c>
      <c r="AV150" s="194"/>
      <c r="AW150" s="200"/>
      <c r="AX150" s="200"/>
      <c r="AY150" s="200"/>
      <c r="AZ150" s="200"/>
      <c r="BA150" s="188">
        <f t="shared" si="54"/>
        <v>0</v>
      </c>
      <c r="BB150" s="201"/>
      <c r="BC150" s="202"/>
      <c r="BD150" s="182" t="str">
        <f t="shared" si="55"/>
        <v>正确</v>
      </c>
    </row>
    <row r="151" s="129" customFormat="1" ht="33" customHeight="1" spans="1:56">
      <c r="A151" s="164">
        <f t="shared" si="57"/>
        <v>147</v>
      </c>
      <c r="B151" s="168"/>
      <c r="C151" s="159"/>
      <c r="D151" s="169"/>
      <c r="E151" s="168"/>
      <c r="F151" s="47">
        <f t="shared" si="48"/>
        <v>30</v>
      </c>
      <c r="G151" s="166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75">
        <f t="shared" si="49"/>
        <v>0</v>
      </c>
      <c r="T151" s="183"/>
      <c r="U151" s="184"/>
      <c r="V151" s="185"/>
      <c r="W151" s="186"/>
      <c r="X151" s="186"/>
      <c r="Y151" s="186"/>
      <c r="Z151" s="186"/>
      <c r="AA151" s="186"/>
      <c r="AB151" s="189"/>
      <c r="AC151" s="188">
        <f t="shared" si="50"/>
        <v>0</v>
      </c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3">
        <f t="shared" si="51"/>
        <v>0</v>
      </c>
      <c r="AT151" s="188">
        <f t="shared" si="52"/>
        <v>0</v>
      </c>
      <c r="AU151" s="188">
        <f t="shared" si="53"/>
        <v>0</v>
      </c>
      <c r="AV151" s="194"/>
      <c r="AW151" s="200"/>
      <c r="AX151" s="200"/>
      <c r="AY151" s="200"/>
      <c r="AZ151" s="200"/>
      <c r="BA151" s="188">
        <f t="shared" si="54"/>
        <v>0</v>
      </c>
      <c r="BB151" s="201"/>
      <c r="BC151" s="202"/>
      <c r="BD151" s="182" t="str">
        <f t="shared" si="55"/>
        <v>正确</v>
      </c>
    </row>
    <row r="152" s="129" customFormat="1" ht="33" customHeight="1" spans="1:56">
      <c r="A152" s="164">
        <f t="shared" si="57"/>
        <v>148</v>
      </c>
      <c r="B152" s="168"/>
      <c r="C152" s="159"/>
      <c r="D152" s="169"/>
      <c r="E152" s="168"/>
      <c r="F152" s="47">
        <f t="shared" si="48"/>
        <v>30</v>
      </c>
      <c r="G152" s="166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75">
        <f t="shared" si="49"/>
        <v>0</v>
      </c>
      <c r="T152" s="183"/>
      <c r="U152" s="184"/>
      <c r="V152" s="185"/>
      <c r="W152" s="186"/>
      <c r="X152" s="186"/>
      <c r="Y152" s="186"/>
      <c r="Z152" s="186"/>
      <c r="AA152" s="186"/>
      <c r="AB152" s="189"/>
      <c r="AC152" s="188">
        <f t="shared" si="50"/>
        <v>0</v>
      </c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3">
        <f t="shared" si="51"/>
        <v>0</v>
      </c>
      <c r="AT152" s="188">
        <f t="shared" si="52"/>
        <v>0</v>
      </c>
      <c r="AU152" s="188">
        <f t="shared" si="53"/>
        <v>0</v>
      </c>
      <c r="AV152" s="194"/>
      <c r="AW152" s="200"/>
      <c r="AX152" s="200"/>
      <c r="AY152" s="200"/>
      <c r="AZ152" s="200"/>
      <c r="BA152" s="188">
        <f t="shared" si="54"/>
        <v>0</v>
      </c>
      <c r="BB152" s="201"/>
      <c r="BC152" s="202"/>
      <c r="BD152" s="182" t="str">
        <f t="shared" si="55"/>
        <v>正确</v>
      </c>
    </row>
    <row r="153" s="129" customFormat="1" ht="33" customHeight="1" spans="1:56">
      <c r="A153" s="164">
        <f t="shared" si="57"/>
        <v>149</v>
      </c>
      <c r="B153" s="168"/>
      <c r="C153" s="159"/>
      <c r="D153" s="169"/>
      <c r="E153" s="168"/>
      <c r="F153" s="47">
        <f t="shared" si="48"/>
        <v>30</v>
      </c>
      <c r="G153" s="166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75">
        <f t="shared" si="49"/>
        <v>0</v>
      </c>
      <c r="T153" s="183"/>
      <c r="U153" s="184"/>
      <c r="V153" s="185"/>
      <c r="W153" s="186"/>
      <c r="X153" s="186"/>
      <c r="Y153" s="186"/>
      <c r="Z153" s="186"/>
      <c r="AA153" s="186"/>
      <c r="AB153" s="189"/>
      <c r="AC153" s="188">
        <f t="shared" si="50"/>
        <v>0</v>
      </c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3">
        <f t="shared" si="51"/>
        <v>0</v>
      </c>
      <c r="AT153" s="188">
        <f t="shared" si="52"/>
        <v>0</v>
      </c>
      <c r="AU153" s="188">
        <f t="shared" si="53"/>
        <v>0</v>
      </c>
      <c r="AV153" s="194"/>
      <c r="AW153" s="200"/>
      <c r="AX153" s="200"/>
      <c r="AY153" s="200"/>
      <c r="AZ153" s="200"/>
      <c r="BA153" s="188">
        <f t="shared" si="54"/>
        <v>0</v>
      </c>
      <c r="BB153" s="201"/>
      <c r="BC153" s="202"/>
      <c r="BD153" s="182" t="str">
        <f t="shared" si="55"/>
        <v>正确</v>
      </c>
    </row>
    <row r="154" s="129" customFormat="1" ht="33" customHeight="1" spans="1:56">
      <c r="A154" s="164">
        <f t="shared" si="57"/>
        <v>150</v>
      </c>
      <c r="B154" s="168"/>
      <c r="C154" s="159"/>
      <c r="D154" s="169"/>
      <c r="E154" s="168"/>
      <c r="F154" s="47">
        <f t="shared" si="48"/>
        <v>30</v>
      </c>
      <c r="G154" s="166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75">
        <f t="shared" si="49"/>
        <v>0</v>
      </c>
      <c r="T154" s="183"/>
      <c r="U154" s="184"/>
      <c r="V154" s="185"/>
      <c r="W154" s="186"/>
      <c r="X154" s="186"/>
      <c r="Y154" s="186"/>
      <c r="Z154" s="186"/>
      <c r="AA154" s="186"/>
      <c r="AB154" s="189"/>
      <c r="AC154" s="188">
        <f t="shared" si="50"/>
        <v>0</v>
      </c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3">
        <f t="shared" si="51"/>
        <v>0</v>
      </c>
      <c r="AT154" s="188">
        <f t="shared" si="52"/>
        <v>0</v>
      </c>
      <c r="AU154" s="188">
        <f t="shared" si="53"/>
        <v>0</v>
      </c>
      <c r="AV154" s="194"/>
      <c r="AW154" s="200"/>
      <c r="AX154" s="200"/>
      <c r="AY154" s="200"/>
      <c r="AZ154" s="200"/>
      <c r="BA154" s="188">
        <f t="shared" si="54"/>
        <v>0</v>
      </c>
      <c r="BB154" s="201"/>
      <c r="BC154" s="202"/>
      <c r="BD154" s="182" t="str">
        <f t="shared" si="55"/>
        <v>正确</v>
      </c>
    </row>
    <row r="155" s="129" customFormat="1" ht="33" customHeight="1" spans="1:56">
      <c r="A155" s="164">
        <f t="shared" si="57"/>
        <v>151</v>
      </c>
      <c r="B155" s="168"/>
      <c r="C155" s="159"/>
      <c r="D155" s="169"/>
      <c r="E155" s="168"/>
      <c r="F155" s="47">
        <f t="shared" si="48"/>
        <v>30</v>
      </c>
      <c r="G155" s="166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75">
        <f t="shared" si="49"/>
        <v>0</v>
      </c>
      <c r="T155" s="183"/>
      <c r="U155" s="184"/>
      <c r="V155" s="185"/>
      <c r="W155" s="186"/>
      <c r="X155" s="186"/>
      <c r="Y155" s="186"/>
      <c r="Z155" s="186"/>
      <c r="AA155" s="186"/>
      <c r="AB155" s="189"/>
      <c r="AC155" s="188">
        <f t="shared" si="50"/>
        <v>0</v>
      </c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3">
        <f t="shared" si="51"/>
        <v>0</v>
      </c>
      <c r="AT155" s="188">
        <f t="shared" si="52"/>
        <v>0</v>
      </c>
      <c r="AU155" s="188">
        <f t="shared" si="53"/>
        <v>0</v>
      </c>
      <c r="AV155" s="194"/>
      <c r="AW155" s="200"/>
      <c r="AX155" s="200"/>
      <c r="AY155" s="200"/>
      <c r="AZ155" s="200"/>
      <c r="BA155" s="188">
        <f t="shared" si="54"/>
        <v>0</v>
      </c>
      <c r="BB155" s="201"/>
      <c r="BC155" s="202"/>
      <c r="BD155" s="182" t="str">
        <f t="shared" si="55"/>
        <v>正确</v>
      </c>
    </row>
    <row r="156" s="129" customFormat="1" ht="33" customHeight="1" spans="1:56">
      <c r="A156" s="164">
        <f t="shared" ref="A156:A164" si="58">ROW()-4</f>
        <v>152</v>
      </c>
      <c r="B156" s="168"/>
      <c r="C156" s="159"/>
      <c r="D156" s="169"/>
      <c r="E156" s="168"/>
      <c r="F156" s="47">
        <f t="shared" si="48"/>
        <v>30</v>
      </c>
      <c r="G156" s="166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75">
        <f t="shared" si="49"/>
        <v>0</v>
      </c>
      <c r="T156" s="183"/>
      <c r="U156" s="184"/>
      <c r="V156" s="185"/>
      <c r="W156" s="186"/>
      <c r="X156" s="186"/>
      <c r="Y156" s="186"/>
      <c r="Z156" s="186"/>
      <c r="AA156" s="186"/>
      <c r="AB156" s="189"/>
      <c r="AC156" s="188">
        <f t="shared" si="50"/>
        <v>0</v>
      </c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3">
        <f t="shared" si="51"/>
        <v>0</v>
      </c>
      <c r="AT156" s="188">
        <f t="shared" si="52"/>
        <v>0</v>
      </c>
      <c r="AU156" s="188">
        <f t="shared" si="53"/>
        <v>0</v>
      </c>
      <c r="AV156" s="194"/>
      <c r="AW156" s="200"/>
      <c r="AX156" s="200"/>
      <c r="AY156" s="200"/>
      <c r="AZ156" s="200"/>
      <c r="BA156" s="188">
        <f t="shared" si="54"/>
        <v>0</v>
      </c>
      <c r="BB156" s="201"/>
      <c r="BC156" s="202"/>
      <c r="BD156" s="182" t="str">
        <f t="shared" si="55"/>
        <v>正确</v>
      </c>
    </row>
    <row r="157" s="129" customFormat="1" ht="33" customHeight="1" spans="1:56">
      <c r="A157" s="164">
        <f t="shared" si="58"/>
        <v>153</v>
      </c>
      <c r="B157" s="168"/>
      <c r="C157" s="159"/>
      <c r="D157" s="169"/>
      <c r="E157" s="168"/>
      <c r="F157" s="47">
        <f t="shared" si="48"/>
        <v>30</v>
      </c>
      <c r="G157" s="166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75">
        <f t="shared" si="49"/>
        <v>0</v>
      </c>
      <c r="T157" s="183"/>
      <c r="U157" s="184"/>
      <c r="V157" s="185"/>
      <c r="W157" s="186"/>
      <c r="X157" s="186"/>
      <c r="Y157" s="186"/>
      <c r="Z157" s="186"/>
      <c r="AA157" s="186"/>
      <c r="AB157" s="189"/>
      <c r="AC157" s="188">
        <f t="shared" si="50"/>
        <v>0</v>
      </c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3">
        <f t="shared" si="51"/>
        <v>0</v>
      </c>
      <c r="AT157" s="188">
        <f t="shared" si="52"/>
        <v>0</v>
      </c>
      <c r="AU157" s="188">
        <f t="shared" si="53"/>
        <v>0</v>
      </c>
      <c r="AV157" s="194"/>
      <c r="AW157" s="200"/>
      <c r="AX157" s="200"/>
      <c r="AY157" s="200"/>
      <c r="AZ157" s="200"/>
      <c r="BA157" s="188">
        <f t="shared" si="54"/>
        <v>0</v>
      </c>
      <c r="BB157" s="201"/>
      <c r="BC157" s="202"/>
      <c r="BD157" s="182" t="str">
        <f t="shared" si="55"/>
        <v>正确</v>
      </c>
    </row>
    <row r="158" s="129" customFormat="1" ht="33" customHeight="1" spans="1:56">
      <c r="A158" s="164">
        <f t="shared" si="58"/>
        <v>154</v>
      </c>
      <c r="B158" s="168"/>
      <c r="C158" s="159"/>
      <c r="D158" s="169"/>
      <c r="E158" s="168"/>
      <c r="F158" s="47">
        <f t="shared" si="48"/>
        <v>30</v>
      </c>
      <c r="G158" s="166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75">
        <f t="shared" si="49"/>
        <v>0</v>
      </c>
      <c r="T158" s="183"/>
      <c r="U158" s="184"/>
      <c r="V158" s="185"/>
      <c r="W158" s="186"/>
      <c r="X158" s="186"/>
      <c r="Y158" s="186"/>
      <c r="Z158" s="186"/>
      <c r="AA158" s="186"/>
      <c r="AB158" s="189"/>
      <c r="AC158" s="188">
        <f t="shared" si="50"/>
        <v>0</v>
      </c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3">
        <f t="shared" si="51"/>
        <v>0</v>
      </c>
      <c r="AT158" s="188">
        <f t="shared" si="52"/>
        <v>0</v>
      </c>
      <c r="AU158" s="188">
        <f t="shared" si="53"/>
        <v>0</v>
      </c>
      <c r="AV158" s="194"/>
      <c r="AW158" s="200"/>
      <c r="AX158" s="200"/>
      <c r="AY158" s="200"/>
      <c r="AZ158" s="200"/>
      <c r="BA158" s="188">
        <f t="shared" si="54"/>
        <v>0</v>
      </c>
      <c r="BB158" s="201"/>
      <c r="BC158" s="202"/>
      <c r="BD158" s="182" t="str">
        <f t="shared" si="55"/>
        <v>正确</v>
      </c>
    </row>
    <row r="159" s="129" customFormat="1" ht="33" customHeight="1" spans="1:56">
      <c r="A159" s="164">
        <f t="shared" si="58"/>
        <v>155</v>
      </c>
      <c r="B159" s="168"/>
      <c r="C159" s="159"/>
      <c r="D159" s="169"/>
      <c r="E159" s="168"/>
      <c r="F159" s="47">
        <f t="shared" si="48"/>
        <v>30</v>
      </c>
      <c r="G159" s="166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75">
        <f t="shared" si="49"/>
        <v>0</v>
      </c>
      <c r="T159" s="183"/>
      <c r="U159" s="184"/>
      <c r="V159" s="185"/>
      <c r="W159" s="186"/>
      <c r="X159" s="186"/>
      <c r="Y159" s="186"/>
      <c r="Z159" s="186"/>
      <c r="AA159" s="186"/>
      <c r="AB159" s="189"/>
      <c r="AC159" s="188">
        <f t="shared" si="50"/>
        <v>0</v>
      </c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3">
        <f t="shared" si="51"/>
        <v>0</v>
      </c>
      <c r="AT159" s="188">
        <f t="shared" si="52"/>
        <v>0</v>
      </c>
      <c r="AU159" s="188">
        <f t="shared" si="53"/>
        <v>0</v>
      </c>
      <c r="AV159" s="194"/>
      <c r="AW159" s="200"/>
      <c r="AX159" s="200"/>
      <c r="AY159" s="200"/>
      <c r="AZ159" s="200"/>
      <c r="BA159" s="188">
        <f t="shared" si="54"/>
        <v>0</v>
      </c>
      <c r="BB159" s="201"/>
      <c r="BC159" s="202"/>
      <c r="BD159" s="182" t="str">
        <f t="shared" si="55"/>
        <v>正确</v>
      </c>
    </row>
    <row r="160" s="129" customFormat="1" ht="33" customHeight="1" spans="1:56">
      <c r="A160" s="164">
        <f t="shared" si="58"/>
        <v>156</v>
      </c>
      <c r="B160" s="168"/>
      <c r="C160" s="159"/>
      <c r="D160" s="169"/>
      <c r="E160" s="168"/>
      <c r="F160" s="47">
        <f t="shared" si="48"/>
        <v>30</v>
      </c>
      <c r="G160" s="166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75">
        <f t="shared" si="49"/>
        <v>0</v>
      </c>
      <c r="T160" s="183"/>
      <c r="U160" s="184"/>
      <c r="V160" s="185"/>
      <c r="W160" s="186"/>
      <c r="X160" s="186"/>
      <c r="Y160" s="186"/>
      <c r="Z160" s="186"/>
      <c r="AA160" s="186"/>
      <c r="AB160" s="189"/>
      <c r="AC160" s="188">
        <f t="shared" si="50"/>
        <v>0</v>
      </c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3">
        <f t="shared" si="51"/>
        <v>0</v>
      </c>
      <c r="AT160" s="188">
        <f t="shared" si="52"/>
        <v>0</v>
      </c>
      <c r="AU160" s="188">
        <f t="shared" si="53"/>
        <v>0</v>
      </c>
      <c r="AV160" s="194"/>
      <c r="AW160" s="200"/>
      <c r="AX160" s="200"/>
      <c r="AY160" s="200"/>
      <c r="AZ160" s="200"/>
      <c r="BA160" s="188">
        <f t="shared" si="54"/>
        <v>0</v>
      </c>
      <c r="BB160" s="201"/>
      <c r="BC160" s="202"/>
      <c r="BD160" s="182" t="str">
        <f t="shared" si="55"/>
        <v>正确</v>
      </c>
    </row>
    <row r="161" s="129" customFormat="1" ht="33" customHeight="1" spans="1:56">
      <c r="A161" s="164">
        <f t="shared" si="58"/>
        <v>157</v>
      </c>
      <c r="B161" s="168"/>
      <c r="C161" s="159"/>
      <c r="D161" s="169"/>
      <c r="E161" s="168"/>
      <c r="F161" s="47">
        <f t="shared" si="48"/>
        <v>30</v>
      </c>
      <c r="G161" s="166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75">
        <f t="shared" si="49"/>
        <v>0</v>
      </c>
      <c r="T161" s="183"/>
      <c r="U161" s="184"/>
      <c r="V161" s="185"/>
      <c r="W161" s="186"/>
      <c r="X161" s="186"/>
      <c r="Y161" s="186"/>
      <c r="Z161" s="186"/>
      <c r="AA161" s="186"/>
      <c r="AB161" s="189"/>
      <c r="AC161" s="188">
        <f t="shared" si="50"/>
        <v>0</v>
      </c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3">
        <f t="shared" si="51"/>
        <v>0</v>
      </c>
      <c r="AT161" s="188">
        <f t="shared" si="52"/>
        <v>0</v>
      </c>
      <c r="AU161" s="188">
        <f t="shared" si="53"/>
        <v>0</v>
      </c>
      <c r="AV161" s="194"/>
      <c r="AW161" s="200"/>
      <c r="AX161" s="200"/>
      <c r="AY161" s="200"/>
      <c r="AZ161" s="200"/>
      <c r="BA161" s="188">
        <f t="shared" si="54"/>
        <v>0</v>
      </c>
      <c r="BB161" s="201"/>
      <c r="BC161" s="202"/>
      <c r="BD161" s="182" t="str">
        <f t="shared" si="55"/>
        <v>正确</v>
      </c>
    </row>
    <row r="162" s="129" customFormat="1" ht="33" customHeight="1" spans="1:56">
      <c r="A162" s="164">
        <f t="shared" si="58"/>
        <v>158</v>
      </c>
      <c r="B162" s="168"/>
      <c r="C162" s="159"/>
      <c r="D162" s="169"/>
      <c r="E162" s="168"/>
      <c r="F162" s="47">
        <f t="shared" si="48"/>
        <v>30</v>
      </c>
      <c r="G162" s="166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75">
        <f t="shared" si="49"/>
        <v>0</v>
      </c>
      <c r="T162" s="183"/>
      <c r="U162" s="184"/>
      <c r="V162" s="185"/>
      <c r="W162" s="186"/>
      <c r="X162" s="186"/>
      <c r="Y162" s="186"/>
      <c r="Z162" s="186"/>
      <c r="AA162" s="186"/>
      <c r="AB162" s="189"/>
      <c r="AC162" s="188">
        <f t="shared" si="50"/>
        <v>0</v>
      </c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3">
        <f t="shared" si="51"/>
        <v>0</v>
      </c>
      <c r="AT162" s="188">
        <f t="shared" si="52"/>
        <v>0</v>
      </c>
      <c r="AU162" s="188">
        <f t="shared" si="53"/>
        <v>0</v>
      </c>
      <c r="AV162" s="194"/>
      <c r="AW162" s="200"/>
      <c r="AX162" s="200"/>
      <c r="AY162" s="200"/>
      <c r="AZ162" s="200"/>
      <c r="BA162" s="188">
        <f t="shared" si="54"/>
        <v>0</v>
      </c>
      <c r="BB162" s="201"/>
      <c r="BC162" s="202"/>
      <c r="BD162" s="182" t="str">
        <f t="shared" si="55"/>
        <v>正确</v>
      </c>
    </row>
    <row r="163" s="129" customFormat="1" ht="33" customHeight="1" spans="1:56">
      <c r="A163" s="164">
        <f t="shared" si="58"/>
        <v>159</v>
      </c>
      <c r="B163" s="168"/>
      <c r="C163" s="159"/>
      <c r="D163" s="169"/>
      <c r="E163" s="168"/>
      <c r="F163" s="47">
        <f t="shared" si="48"/>
        <v>30</v>
      </c>
      <c r="G163" s="166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75">
        <f t="shared" si="49"/>
        <v>0</v>
      </c>
      <c r="T163" s="183"/>
      <c r="U163" s="184"/>
      <c r="V163" s="185"/>
      <c r="W163" s="186"/>
      <c r="X163" s="186"/>
      <c r="Y163" s="186"/>
      <c r="Z163" s="186"/>
      <c r="AA163" s="186"/>
      <c r="AB163" s="189"/>
      <c r="AC163" s="188">
        <f t="shared" si="50"/>
        <v>0</v>
      </c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3">
        <f t="shared" si="51"/>
        <v>0</v>
      </c>
      <c r="AT163" s="188">
        <f t="shared" si="52"/>
        <v>0</v>
      </c>
      <c r="AU163" s="188">
        <f t="shared" si="53"/>
        <v>0</v>
      </c>
      <c r="AV163" s="194"/>
      <c r="AW163" s="200"/>
      <c r="AX163" s="200"/>
      <c r="AY163" s="200"/>
      <c r="AZ163" s="200"/>
      <c r="BA163" s="188">
        <f t="shared" si="54"/>
        <v>0</v>
      </c>
      <c r="BB163" s="201"/>
      <c r="BC163" s="202"/>
      <c r="BD163" s="182" t="str">
        <f t="shared" si="55"/>
        <v>正确</v>
      </c>
    </row>
    <row r="164" s="129" customFormat="1" ht="33" customHeight="1" spans="1:56">
      <c r="A164" s="164">
        <f t="shared" si="58"/>
        <v>160</v>
      </c>
      <c r="B164" s="168"/>
      <c r="C164" s="159"/>
      <c r="D164" s="169"/>
      <c r="E164" s="168"/>
      <c r="F164" s="47">
        <f t="shared" si="48"/>
        <v>30</v>
      </c>
      <c r="G164" s="166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75">
        <f t="shared" si="49"/>
        <v>0</v>
      </c>
      <c r="T164" s="183"/>
      <c r="U164" s="184"/>
      <c r="V164" s="185"/>
      <c r="W164" s="186"/>
      <c r="X164" s="186"/>
      <c r="Y164" s="186"/>
      <c r="Z164" s="186"/>
      <c r="AA164" s="186"/>
      <c r="AB164" s="189"/>
      <c r="AC164" s="188">
        <f t="shared" si="50"/>
        <v>0</v>
      </c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3">
        <f t="shared" si="51"/>
        <v>0</v>
      </c>
      <c r="AT164" s="188">
        <f t="shared" si="52"/>
        <v>0</v>
      </c>
      <c r="AU164" s="188">
        <f t="shared" si="53"/>
        <v>0</v>
      </c>
      <c r="AV164" s="194"/>
      <c r="AW164" s="200"/>
      <c r="AX164" s="200"/>
      <c r="AY164" s="200"/>
      <c r="AZ164" s="200"/>
      <c r="BA164" s="188">
        <f t="shared" si="54"/>
        <v>0</v>
      </c>
      <c r="BB164" s="201"/>
      <c r="BC164" s="202"/>
      <c r="BD164" s="182" t="str">
        <f t="shared" si="55"/>
        <v>正确</v>
      </c>
    </row>
  </sheetData>
  <sheetProtection algorithmName="SHA-512" hashValue="b0OJO7tkzaGIVFC6D7FKf4LvhSYVBMgrZ8mAaZWDoEq9Si3I93Z6NB1P05Xblr8iX/jaQJ6cvGMhcl2O5e2BTg==" saltValue="BmCMJ1yQOeuROcUmi0EWnw==" spinCount="100000" sheet="1" formatCells="0" formatRows="0" deleteRows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10">
    <cfRule type="duplicateValues" dxfId="0" priority="1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833333333333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833333333333" style="24" customWidth="1"/>
    <col min="12" max="12" width="9.75833333333333" style="24" customWidth="1"/>
    <col min="13" max="13" width="9.25833333333333" style="24" customWidth="1"/>
    <col min="14" max="14" width="19.625" style="24" customWidth="1"/>
    <col min="15" max="15" width="10.2583333333333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833333333333" style="20" customWidth="1"/>
    <col min="26" max="26" width="10.2583333333333" style="20" customWidth="1"/>
    <col min="27" max="27" width="8.125" style="20" customWidth="1"/>
    <col min="28" max="28" width="10" style="20" customWidth="1"/>
    <col min="29" max="29" width="13.7583333333333" style="20" customWidth="1"/>
    <col min="30" max="32" width="10" style="20" customWidth="1"/>
    <col min="33" max="34" width="12.875" style="20" customWidth="1"/>
    <col min="35" max="35" width="28.625" style="20" customWidth="1"/>
    <col min="36" max="36" width="18.2583333333333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83333333333" style="20" customWidth="1"/>
    <col min="41" max="41" width="10.875" style="20" customWidth="1"/>
    <col min="42" max="42" width="14" style="20" customWidth="1"/>
    <col min="43" max="43" width="16" style="20" customWidth="1"/>
    <col min="44" max="44" width="20.2583333333333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83333333333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84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85</v>
      </c>
      <c r="AT2" s="105" t="s">
        <v>85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86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87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88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89</v>
      </c>
      <c r="B4" s="44" t="s">
        <v>90</v>
      </c>
      <c r="C4" s="45" t="s">
        <v>91</v>
      </c>
      <c r="D4" s="46">
        <v>45658</v>
      </c>
      <c r="E4" s="44" t="s">
        <v>92</v>
      </c>
      <c r="F4" s="47">
        <f t="shared" ref="F4:F9" si="0">IF($C$2-D4+1&lt;$E$2,$C$2-D4+1,$E$2)</f>
        <v>31</v>
      </c>
      <c r="G4" s="48" t="s">
        <v>93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94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95</v>
      </c>
      <c r="B5" s="49" t="s">
        <v>96</v>
      </c>
      <c r="C5" s="50" t="s">
        <v>97</v>
      </c>
      <c r="D5" s="46">
        <v>45658</v>
      </c>
      <c r="E5" s="49" t="s">
        <v>98</v>
      </c>
      <c r="F5" s="47">
        <f t="shared" si="0"/>
        <v>31</v>
      </c>
      <c r="G5" s="48" t="s">
        <v>93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99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100</v>
      </c>
      <c r="B6" s="51" t="s">
        <v>101</v>
      </c>
      <c r="C6" s="50" t="s">
        <v>102</v>
      </c>
      <c r="D6" s="46">
        <v>45778</v>
      </c>
      <c r="E6" s="51" t="s">
        <v>74</v>
      </c>
      <c r="F6" s="47">
        <f t="shared" si="0"/>
        <v>31</v>
      </c>
      <c r="G6" s="48" t="s">
        <v>93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103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104</v>
      </c>
      <c r="B7" s="52" t="s">
        <v>105</v>
      </c>
      <c r="C7" s="50" t="s">
        <v>106</v>
      </c>
      <c r="D7" s="46">
        <v>45763</v>
      </c>
      <c r="E7" s="52" t="s">
        <v>92</v>
      </c>
      <c r="F7" s="47">
        <f t="shared" si="0"/>
        <v>31</v>
      </c>
      <c r="G7" s="48" t="s">
        <v>93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107</v>
      </c>
      <c r="U7" s="82" t="s">
        <v>108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109</v>
      </c>
    </row>
    <row r="8" s="20" customFormat="1" ht="33" customHeight="1" spans="1:56">
      <c r="A8" s="43" t="s">
        <v>110</v>
      </c>
      <c r="B8" s="49" t="s">
        <v>111</v>
      </c>
      <c r="C8" s="50" t="s">
        <v>112</v>
      </c>
      <c r="D8" s="46">
        <v>45658</v>
      </c>
      <c r="E8" s="49" t="s">
        <v>98</v>
      </c>
      <c r="F8" s="47">
        <f t="shared" si="0"/>
        <v>31</v>
      </c>
      <c r="G8" s="48" t="s">
        <v>93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113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114</v>
      </c>
      <c r="B9" s="51" t="s">
        <v>115</v>
      </c>
      <c r="C9" s="50" t="s">
        <v>116</v>
      </c>
      <c r="D9" s="46">
        <v>45792</v>
      </c>
      <c r="E9" s="51" t="s">
        <v>74</v>
      </c>
      <c r="F9" s="47">
        <f t="shared" si="0"/>
        <v>17</v>
      </c>
      <c r="G9" s="48" t="s">
        <v>93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117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118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119</v>
      </c>
      <c r="C12" s="61" t="s">
        <v>120</v>
      </c>
      <c r="D12" s="61"/>
      <c r="E12" s="62" t="s">
        <v>121</v>
      </c>
      <c r="F12" s="63" t="s">
        <v>122</v>
      </c>
      <c r="G12" s="63"/>
      <c r="H12" s="60" t="s">
        <v>123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124</v>
      </c>
      <c r="U12" s="90" t="s">
        <v>125</v>
      </c>
      <c r="V12" s="91" t="s">
        <v>126</v>
      </c>
      <c r="W12" s="91"/>
      <c r="X12" s="91"/>
      <c r="Y12" s="91"/>
      <c r="Z12" s="91"/>
      <c r="AA12" s="91"/>
      <c r="AB12" s="91"/>
      <c r="AC12" s="98" t="s">
        <v>127</v>
      </c>
      <c r="AD12" s="99"/>
      <c r="AE12" s="99"/>
      <c r="AF12" s="99"/>
      <c r="AG12" s="99"/>
      <c r="AI12" s="91" t="s">
        <v>128</v>
      </c>
      <c r="AJ12" s="17" t="s">
        <v>129</v>
      </c>
      <c r="AQ12" s="91" t="s">
        <v>130</v>
      </c>
      <c r="AR12" s="103" t="s">
        <v>131</v>
      </c>
      <c r="AS12" s="114" t="s">
        <v>132</v>
      </c>
      <c r="AT12" s="115"/>
      <c r="AU12" s="115"/>
      <c r="AV12" s="61" t="s">
        <v>133</v>
      </c>
      <c r="AW12" s="61"/>
      <c r="AX12" s="61"/>
      <c r="AY12" s="61"/>
      <c r="AZ12" s="61"/>
      <c r="BC12" s="103" t="s">
        <v>134</v>
      </c>
      <c r="BD12" s="91" t="s">
        <v>15</v>
      </c>
      <c r="BE12" s="91"/>
    </row>
    <row r="13" spans="2:57">
      <c r="B13" s="14" t="s">
        <v>135</v>
      </c>
      <c r="C13" s="61" t="s">
        <v>136</v>
      </c>
      <c r="D13" s="61"/>
      <c r="F13" s="64" t="s">
        <v>137</v>
      </c>
      <c r="G13" s="64"/>
      <c r="H13" s="60" t="s">
        <v>138</v>
      </c>
      <c r="I13" s="60"/>
      <c r="J13" s="60"/>
      <c r="K13" s="60"/>
      <c r="L13" s="60"/>
      <c r="M13" s="60"/>
      <c r="N13" s="60"/>
      <c r="O13" s="60"/>
      <c r="T13" s="89" t="s">
        <v>139</v>
      </c>
      <c r="U13" s="90" t="s">
        <v>140</v>
      </c>
      <c r="V13" s="91" t="s">
        <v>141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142</v>
      </c>
      <c r="AJ13" s="102" t="s">
        <v>143</v>
      </c>
      <c r="AQ13" s="91" t="s">
        <v>144</v>
      </c>
      <c r="AR13" s="103" t="s">
        <v>145</v>
      </c>
      <c r="BD13" s="91" t="s">
        <v>146</v>
      </c>
      <c r="BE13" s="91"/>
    </row>
    <row r="14" spans="2:57">
      <c r="B14" s="15" t="s">
        <v>147</v>
      </c>
      <c r="F14" s="64" t="s">
        <v>148</v>
      </c>
      <c r="G14" s="64"/>
      <c r="H14" s="60" t="s">
        <v>149</v>
      </c>
      <c r="I14" s="60"/>
      <c r="J14" s="60"/>
      <c r="K14" s="60"/>
      <c r="L14" s="60"/>
      <c r="M14" s="60"/>
      <c r="N14" s="60"/>
      <c r="O14" s="60"/>
      <c r="U14" s="90" t="s">
        <v>150</v>
      </c>
      <c r="V14" s="91" t="s">
        <v>151</v>
      </c>
      <c r="W14" s="92"/>
      <c r="X14" s="92"/>
      <c r="Y14" s="92"/>
      <c r="Z14" s="92"/>
      <c r="AA14" s="92"/>
      <c r="AB14" s="92"/>
      <c r="AI14" s="91" t="s">
        <v>152</v>
      </c>
      <c r="AJ14" s="17" t="s">
        <v>153</v>
      </c>
      <c r="AQ14" s="91" t="s">
        <v>154</v>
      </c>
      <c r="AR14" s="103" t="s">
        <v>155</v>
      </c>
      <c r="BD14" s="126" t="s">
        <v>156</v>
      </c>
      <c r="BE14" s="92"/>
    </row>
    <row r="15" spans="2:44">
      <c r="B15" s="17" t="s">
        <v>157</v>
      </c>
      <c r="G15" s="59"/>
      <c r="H15" s="60" t="s">
        <v>158</v>
      </c>
      <c r="I15" s="60"/>
      <c r="J15" s="60"/>
      <c r="K15" s="60"/>
      <c r="L15" s="60"/>
      <c r="M15" s="60"/>
      <c r="N15" s="60"/>
      <c r="O15" s="60"/>
      <c r="U15" s="90" t="s">
        <v>159</v>
      </c>
      <c r="V15" s="91" t="s">
        <v>160</v>
      </c>
      <c r="W15" s="92"/>
      <c r="X15" s="92"/>
      <c r="Y15" s="92"/>
      <c r="Z15" s="92"/>
      <c r="AA15" s="92"/>
      <c r="AB15" s="92"/>
      <c r="AI15" s="91" t="s">
        <v>161</v>
      </c>
      <c r="AJ15" s="17" t="s">
        <v>162</v>
      </c>
      <c r="AQ15" s="91" t="s">
        <v>163</v>
      </c>
      <c r="AR15" s="103" t="s">
        <v>164</v>
      </c>
    </row>
    <row r="16" spans="2:36">
      <c r="B16" s="20" t="s">
        <v>165</v>
      </c>
      <c r="G16" s="59"/>
      <c r="H16" s="60" t="s">
        <v>166</v>
      </c>
      <c r="I16" s="60"/>
      <c r="J16" s="60"/>
      <c r="K16" s="60"/>
      <c r="L16" s="60"/>
      <c r="M16" s="60"/>
      <c r="N16" s="60"/>
      <c r="O16" s="60"/>
      <c r="U16" s="90" t="s">
        <v>167</v>
      </c>
      <c r="V16" s="91" t="s">
        <v>168</v>
      </c>
      <c r="W16" s="92"/>
      <c r="X16" s="92"/>
      <c r="Y16" s="92"/>
      <c r="Z16" s="92"/>
      <c r="AA16" s="92"/>
      <c r="AB16" s="92"/>
      <c r="AI16" s="91" t="s">
        <v>169</v>
      </c>
      <c r="AJ16" s="103" t="s">
        <v>170</v>
      </c>
    </row>
    <row r="17" spans="7:35">
      <c r="G17" s="59"/>
      <c r="H17" s="60" t="s">
        <v>171</v>
      </c>
      <c r="I17" s="60"/>
      <c r="J17" s="60"/>
      <c r="K17" s="60"/>
      <c r="L17" s="60"/>
      <c r="M17" s="60"/>
      <c r="N17" s="60"/>
      <c r="O17" s="60"/>
      <c r="U17" s="90" t="s">
        <v>172</v>
      </c>
      <c r="AI17" s="91" t="s">
        <v>173</v>
      </c>
    </row>
    <row r="18" spans="7:15">
      <c r="G18" s="59"/>
      <c r="H18" s="60" t="s">
        <v>174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175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176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177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83333333333" style="1" customWidth="1"/>
    <col min="2" max="2" width="13.8416666666667" style="1" customWidth="1"/>
    <col min="3" max="3" width="13.6416666666667" style="1" customWidth="1"/>
    <col min="4" max="16384" width="9" style="1"/>
  </cols>
  <sheetData>
    <row r="1" s="1" customFormat="1" spans="1:1">
      <c r="A1" s="1" t="s">
        <v>178</v>
      </c>
    </row>
    <row r="2" s="1" customFormat="1" spans="1:3">
      <c r="A2" s="3" t="s">
        <v>179</v>
      </c>
      <c r="B2" s="2"/>
      <c r="C2" s="2"/>
    </row>
    <row r="3" s="1" customFormat="1" spans="1:1">
      <c r="A3" s="4" t="s">
        <v>180</v>
      </c>
    </row>
    <row r="4" s="1" customFormat="1" spans="1:12">
      <c r="A4" s="5" t="s">
        <v>181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182</v>
      </c>
    </row>
    <row r="6" s="1" customFormat="1" spans="1:1">
      <c r="A6" s="4" t="s">
        <v>183</v>
      </c>
    </row>
    <row r="7" s="1" customFormat="1" spans="1:1">
      <c r="A7" s="4" t="s">
        <v>184</v>
      </c>
    </row>
    <row r="8" s="1" customFormat="1" spans="1:1">
      <c r="A8" s="4" t="s">
        <v>185</v>
      </c>
    </row>
    <row r="9" s="1" customFormat="1" spans="1:1">
      <c r="A9" s="4" t="s">
        <v>186</v>
      </c>
    </row>
    <row r="10" s="1" customFormat="1" spans="1:7">
      <c r="A10" s="7" t="s">
        <v>187</v>
      </c>
      <c r="B10" s="8"/>
      <c r="C10" s="8"/>
      <c r="D10" s="8"/>
      <c r="E10" s="8"/>
      <c r="F10" s="8"/>
      <c r="G10" s="8"/>
    </row>
    <row r="11" s="1" customFormat="1" spans="1:13">
      <c r="A11" s="9" t="s">
        <v>188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189</v>
      </c>
    </row>
    <row r="13" s="1" customFormat="1" spans="1:1">
      <c r="A13" s="4" t="s">
        <v>190</v>
      </c>
    </row>
    <row r="14" s="1" customFormat="1" spans="1:1">
      <c r="A14" s="4" t="s">
        <v>191</v>
      </c>
    </row>
    <row r="15" s="1" customFormat="1" spans="1:1">
      <c r="A15" s="4" t="s">
        <v>192</v>
      </c>
    </row>
    <row r="16" s="1" customFormat="1" ht="12.75" spans="1:1">
      <c r="A16" s="11" t="s">
        <v>193</v>
      </c>
    </row>
    <row r="17" s="1" customFormat="1" ht="12.75" spans="1:1">
      <c r="A17" s="11" t="s">
        <v>194</v>
      </c>
    </row>
    <row r="18" s="1" customFormat="1" spans="1:1">
      <c r="A18" s="11" t="s">
        <v>195</v>
      </c>
    </row>
    <row r="19" s="1" customFormat="1" spans="1:1">
      <c r="A19" s="11" t="s">
        <v>196</v>
      </c>
    </row>
    <row r="20" s="1" customFormat="1" spans="1:1">
      <c r="A20" s="11" t="s">
        <v>197</v>
      </c>
    </row>
    <row r="21" s="1" customFormat="1" spans="1:1">
      <c r="A21" s="11" t="s">
        <v>198</v>
      </c>
    </row>
    <row r="22" s="1" customFormat="1" spans="1:1">
      <c r="A22" s="12" t="s">
        <v>199</v>
      </c>
    </row>
    <row r="23" s="1" customFormat="1" spans="1:1">
      <c r="A23" s="11"/>
    </row>
    <row r="24" s="1" customFormat="1" spans="1:1">
      <c r="A24" s="4" t="s">
        <v>200</v>
      </c>
    </row>
    <row r="25" s="1" customFormat="1" spans="1:1">
      <c r="A25" s="13" t="s">
        <v>201</v>
      </c>
    </row>
    <row r="26" s="1" customFormat="1" spans="1:1">
      <c r="A26" s="14" t="s">
        <v>135</v>
      </c>
    </row>
    <row r="27" s="1" customFormat="1" spans="1:1">
      <c r="A27" s="15" t="s">
        <v>147</v>
      </c>
    </row>
    <row r="28" s="1" customFormat="1" spans="1:1">
      <c r="A28" s="16" t="s">
        <v>202</v>
      </c>
    </row>
    <row r="29" s="1" customFormat="1" ht="16.5" spans="1:1">
      <c r="A29" s="17" t="s">
        <v>157</v>
      </c>
    </row>
    <row r="30" s="1" customFormat="1" ht="29" customHeight="1" spans="1:5">
      <c r="A30" s="4"/>
      <c r="B30" s="18" t="s">
        <v>203</v>
      </c>
      <c r="C30" s="18"/>
      <c r="D30" s="18"/>
      <c r="E30" s="18"/>
    </row>
    <row r="31" s="1" customFormat="1" ht="16" customHeight="1" spans="1:5">
      <c r="A31" s="4"/>
      <c r="B31" s="19" t="s">
        <v>204</v>
      </c>
      <c r="C31" s="19" t="s">
        <v>205</v>
      </c>
      <c r="D31" s="19" t="s">
        <v>206</v>
      </c>
      <c r="E31" s="19" t="s">
        <v>207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寓言</cp:lastModifiedBy>
  <dcterms:created xsi:type="dcterms:W3CDTF">2025-04-27T05:13:00Z</dcterms:created>
  <dcterms:modified xsi:type="dcterms:W3CDTF">2025-07-16T08:08:05Z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DFEC84580AFA422E81F79A02DF9DAC89_13</vt:lpwstr>
  </property>
  <property fmtid="{D5CDD505-2E9C-101B-9397-08002B2CF9AE}" pid="3" name="KSOProductBuildVer">
    <vt:lpwstr>2052-12.1.0.21915</vt:lpwstr>
  </property>
</Properties>
</file>