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2025年7月费用结算表" sheetId="4" r:id="rId1"/>
    <sheet name="2025年7月费用发放表" sheetId="5" r:id="rId2"/>
    <sheet name="2025年7月原始工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<sst xmlns="http://schemas.openxmlformats.org/spreadsheetml/2006/main" count="63" uniqueCount="37">
  <si>
    <t>2025年7月天山实验室劳务派遣费用结算表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</si>
  <si>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</si>
  <si>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</si>
  <si>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</si>
  <si>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</si>
  <si>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</si>
  <si>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</si>
  <si>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</si>
  <si>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</si>
  <si>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</si>
  <si>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</si>
  <si>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</si>
  <si>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</t>
  </si>
  <si>
    <t>结算合计金额</t>
  </si>
  <si>
    <t>备注</t>
  </si>
  <si>
    <t>阿得力阿西·加合亚</t>
  </si>
  <si>
    <t>保  洁</t>
  </si>
  <si>
    <t>贾绍辉</t>
  </si>
  <si>
    <t>衡小利</t>
  </si>
  <si>
    <t>门  卫</t>
  </si>
  <si>
    <t>合计</t>
  </si>
  <si>
    <t>2025年7月份天山实验室劳务派遣人员费用发放表</t>
  </si>
  <si>
    <t>个人养老</t>
  </si>
  <si>
    <t>个人失业</t>
  </si>
  <si>
    <t>个人基本医疗</t>
  </si>
  <si>
    <t>个人大额医疗费</t>
  </si>
  <si>
    <t>个人社保合计金额</t>
  </si>
  <si>
    <t>2025年7月份天山实验室劳务派遣用工费用明细表</t>
  </si>
  <si>
    <t>费用标准（元）/月）</t>
  </si>
  <si>
    <t>考勤统计</t>
  </si>
  <si>
    <t>班长津贴（元）</t>
  </si>
  <si>
    <t>兼职（元）</t>
  </si>
  <si>
    <t>扣发（元）</t>
  </si>
  <si>
    <t>补发（元）</t>
  </si>
  <si>
    <t>应付费用（元）</t>
  </si>
  <si>
    <t>满勤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</si>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</sst>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0"/>
      <name val="方正公文小标宋"/>
      <charset val="134"/>
    </font>
    <font>
      <sz val="20"/>
      <color theme="1"/>
      <name val="方正公文小标宋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b/>
      <sz val="12"/>
      <color indexed="8"/>
      <name val="宋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</cellStyleXfs>
  <cellXfs count="3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2" borderId="0" xfId="52" applyFont="1" applyFill="1" applyBorder="1" applyAlignment="1">
      <alignment horizontal="center" vertical="center"/>
    </xf>
    <xf numFmtId="0" fontId="2" fillId="0" borderId="0" xfId="52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7" fillId="0" borderId="4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2" borderId="0" xfId="52" applyFont="1" applyFill="1" applyBorder="1" applyAlignment="1">
      <alignment horizontal="center" vertical="center"/>
    </xf>
    <xf numFmtId="0" fontId="9" fillId="0" borderId="0" xfId="52" applyFont="1" applyFill="1" applyBorder="1" applyAlignment="1">
      <alignment horizontal="center" vertical="center" shrinkToFit="1"/>
    </xf>
    <xf numFmtId="0" fontId="10" fillId="2" borderId="0" xfId="52" applyFont="1" applyFill="1" applyBorder="1" applyAlignment="1">
      <alignment horizontal="center" vertical="center" shrinkToFit="1"/>
    </xf>
    <xf numFmtId="0" fontId="10" fillId="2" borderId="0" xfId="52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3" borderId="5" xfId="50" applyFont="1" applyFill="1" applyBorder="1" applyAlignment="1">
      <alignment horizontal="center" vertical="center" shrinkToFit="1"/>
    </xf>
    <xf numFmtId="0" fontId="11" fillId="3" borderId="5" xfId="52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2" borderId="0" xfId="52" applyFont="1" applyFill="1" applyBorder="1" applyAlignment="1">
      <alignment horizontal="center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2" fillId="3" borderId="5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3" fillId="2" borderId="0" xfId="52" applyFont="1" applyFill="1" applyBorder="1" applyAlignment="1">
      <alignment horizontal="center" vertical="center" shrinkToFit="1"/>
    </xf>
    <xf numFmtId="0" fontId="11" fillId="3" borderId="5" xfId="52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_Sheet1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E15" sqref="E15"/>
    </sheetView>
  </sheetViews>
  <sheetFormatPr defaultColWidth="8.72727272727273" defaultRowHeight="14" outlineLevelRow="5"/>
  <cols>
    <col min="2" max="2" width="20.2727272727273" customWidth="1"/>
    <col min="13" max="13" width="9.54545454545454"/>
  </cols>
  <sheetData>
    <row r="1" ht="21" spans="1:14">
      <c r="A1" s="14" t="s">
        <v>0</v>
      </c>
      <c r="B1" s="30"/>
      <c r="C1" s="16"/>
      <c r="D1" s="17"/>
      <c r="E1" s="17"/>
      <c r="F1" s="17"/>
      <c r="G1" s="17"/>
      <c r="H1" s="17"/>
      <c r="I1" s="17"/>
      <c r="J1" s="17"/>
      <c r="K1" s="17"/>
      <c r="L1" s="26"/>
      <c r="M1" s="26"/>
      <c r="N1" s="17"/>
    </row>
    <row r="2" ht="60" spans="1:14">
      <c r="A2" s="18" t="s">
        <v>1</v>
      </c>
      <c r="B2" s="19" t="s">
        <v>2</v>
      </c>
      <c r="C2" s="19" t="s">
        <v>3</v>
      </c>
      <c r="D2" s="18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  <c r="K2" s="27" t="s">
        <v>11</v>
      </c>
      <c r="L2" s="27" t="s">
        <v>12</v>
      </c>
      <c r="M2" s="27" t="s">
        <v>13</v>
      </c>
      <c r="N2" s="28" t="s">
        <v>14</v>
      </c>
    </row>
    <row r="3" ht="20" customHeight="1" spans="1:14">
      <c r="A3" s="21">
        <v>1</v>
      </c>
      <c r="B3" s="6" t="s">
        <v>15</v>
      </c>
      <c r="C3" s="5" t="s">
        <v>16</v>
      </c>
      <c r="D3" s="22">
        <v>3000</v>
      </c>
      <c r="E3" s="21">
        <v>4999</v>
      </c>
      <c r="F3" s="21">
        <v>799.84</v>
      </c>
      <c r="G3" s="21">
        <v>25</v>
      </c>
      <c r="H3" s="21">
        <v>64.99</v>
      </c>
      <c r="I3" s="21">
        <v>484.9</v>
      </c>
      <c r="J3" s="21">
        <v>5</v>
      </c>
      <c r="K3" s="21">
        <f>SUM(F3:J3)</f>
        <v>1379.73</v>
      </c>
      <c r="L3" s="21">
        <v>88</v>
      </c>
      <c r="M3" s="21">
        <f>SUM(D3+K3+L3)</f>
        <v>4467.73</v>
      </c>
      <c r="N3" s="21"/>
    </row>
    <row r="4" ht="20" customHeight="1" spans="1:14">
      <c r="A4" s="21">
        <v>2</v>
      </c>
      <c r="B4" s="8" t="s">
        <v>17</v>
      </c>
      <c r="C4" s="5" t="s">
        <v>16</v>
      </c>
      <c r="D4" s="22">
        <v>2800</v>
      </c>
      <c r="E4" s="21">
        <v>0</v>
      </c>
      <c r="F4" s="21">
        <v>0</v>
      </c>
      <c r="G4" s="21">
        <v>0</v>
      </c>
      <c r="H4" s="21">
        <v>0</v>
      </c>
      <c r="I4" s="21">
        <v>0</v>
      </c>
      <c r="J4" s="21">
        <v>0</v>
      </c>
      <c r="K4" s="21">
        <v>0</v>
      </c>
      <c r="L4" s="21">
        <v>88</v>
      </c>
      <c r="M4" s="21">
        <f>SUM(D4+K4+L4)</f>
        <v>2888</v>
      </c>
      <c r="N4" s="21"/>
    </row>
    <row r="5" ht="20" customHeight="1" spans="1:14">
      <c r="A5" s="21">
        <v>3</v>
      </c>
      <c r="B5" s="9" t="s">
        <v>18</v>
      </c>
      <c r="C5" s="5" t="s">
        <v>19</v>
      </c>
      <c r="D5" s="22">
        <v>3500</v>
      </c>
      <c r="E5" s="21">
        <v>4999</v>
      </c>
      <c r="F5" s="21">
        <v>799.84</v>
      </c>
      <c r="G5" s="21">
        <v>25</v>
      </c>
      <c r="H5" s="21">
        <v>64.99</v>
      </c>
      <c r="I5" s="21">
        <v>484.9</v>
      </c>
      <c r="J5" s="21">
        <v>5</v>
      </c>
      <c r="K5" s="21">
        <f>SUM(F5:J5)</f>
        <v>1379.73</v>
      </c>
      <c r="L5" s="21">
        <v>88</v>
      </c>
      <c r="M5" s="21">
        <f>SUM(D5+K5+L5)</f>
        <v>4967.73</v>
      </c>
      <c r="N5" s="21"/>
    </row>
    <row r="6" ht="20" customHeight="1" spans="1:14">
      <c r="A6" s="21" t="s">
        <v>20</v>
      </c>
      <c r="B6" s="21"/>
      <c r="C6" s="21"/>
      <c r="D6" s="21">
        <f>SUM(D3:D5)</f>
        <v>9300</v>
      </c>
      <c r="E6" s="21">
        <f t="shared" ref="E6:M6" si="0">SUM(E3:E5)</f>
        <v>9998</v>
      </c>
      <c r="F6" s="21">
        <f t="shared" si="0"/>
        <v>1599.68</v>
      </c>
      <c r="G6" s="21">
        <f t="shared" si="0"/>
        <v>50</v>
      </c>
      <c r="H6" s="21">
        <f t="shared" si="0"/>
        <v>129.98</v>
      </c>
      <c r="I6" s="21">
        <f t="shared" si="0"/>
        <v>969.8</v>
      </c>
      <c r="J6" s="21">
        <f t="shared" si="0"/>
        <v>10</v>
      </c>
      <c r="K6" s="21">
        <f t="shared" si="0"/>
        <v>2759.46</v>
      </c>
      <c r="L6" s="21">
        <f t="shared" si="0"/>
        <v>264</v>
      </c>
      <c r="M6" s="21">
        <f t="shared" si="0"/>
        <v>12323.46</v>
      </c>
      <c r="N6" s="29"/>
    </row>
  </sheetData>
  <mergeCells count="2">
    <mergeCell ref="A1:N1"/>
    <mergeCell ref="A6:C6"/>
  </mergeCells>
  <pageMargins left="0.75" right="0.75" top="1" bottom="1" header="0.5" footer="0.5"/>
  <headerFooter/>
  <ignoredErrors>
    <ignoredError sqref="K5 K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J11" sqref="J11"/>
    </sheetView>
  </sheetViews>
  <sheetFormatPr defaultColWidth="8.72727272727273" defaultRowHeight="14" outlineLevelRow="5"/>
  <cols>
    <col min="2" max="2" width="22.3636363636364" customWidth="1"/>
  </cols>
  <sheetData>
    <row r="1" ht="31" customHeight="1" spans="1:12">
      <c r="A1" s="14" t="s">
        <v>21</v>
      </c>
      <c r="B1" s="15"/>
      <c r="C1" s="16"/>
      <c r="D1" s="17"/>
      <c r="E1" s="17"/>
      <c r="F1" s="17"/>
      <c r="G1" s="17"/>
      <c r="H1" s="17"/>
      <c r="I1" s="17"/>
      <c r="J1" s="17"/>
      <c r="K1" s="26"/>
      <c r="L1" s="17"/>
    </row>
    <row r="2" ht="60" spans="1:12">
      <c r="A2" s="18" t="s">
        <v>1</v>
      </c>
      <c r="B2" s="19" t="s">
        <v>2</v>
      </c>
      <c r="C2" s="19" t="s">
        <v>3</v>
      </c>
      <c r="D2" s="18" t="s">
        <v>4</v>
      </c>
      <c r="E2" s="20" t="s">
        <v>5</v>
      </c>
      <c r="F2" s="20" t="s">
        <v>22</v>
      </c>
      <c r="G2" s="20" t="s">
        <v>23</v>
      </c>
      <c r="H2" s="20" t="s">
        <v>24</v>
      </c>
      <c r="I2" s="20" t="s">
        <v>25</v>
      </c>
      <c r="J2" s="27" t="s">
        <v>26</v>
      </c>
      <c r="K2" s="27" t="s">
        <v>13</v>
      </c>
      <c r="L2" s="28" t="s">
        <v>14</v>
      </c>
    </row>
    <row r="3" ht="20" customHeight="1" spans="1:12">
      <c r="A3" s="21">
        <v>1</v>
      </c>
      <c r="B3" s="6" t="s">
        <v>15</v>
      </c>
      <c r="C3" s="5" t="s">
        <v>16</v>
      </c>
      <c r="D3" s="22">
        <v>3000</v>
      </c>
      <c r="E3" s="21">
        <v>4999</v>
      </c>
      <c r="F3" s="21">
        <v>399.92</v>
      </c>
      <c r="G3" s="21">
        <v>25</v>
      </c>
      <c r="H3" s="21">
        <v>99.98</v>
      </c>
      <c r="I3" s="21">
        <v>25</v>
      </c>
      <c r="J3" s="21">
        <f>SUM(F3:I3)</f>
        <v>549.9</v>
      </c>
      <c r="K3" s="21">
        <f>SUM(D3-J3)</f>
        <v>2450.1</v>
      </c>
      <c r="L3" s="29"/>
    </row>
    <row r="4" ht="20" customHeight="1" spans="1:12">
      <c r="A4" s="21">
        <v>2</v>
      </c>
      <c r="B4" s="8" t="s">
        <v>17</v>
      </c>
      <c r="C4" s="5" t="s">
        <v>16</v>
      </c>
      <c r="D4" s="22">
        <v>2800</v>
      </c>
      <c r="E4" s="21">
        <v>0</v>
      </c>
      <c r="F4" s="21">
        <v>0</v>
      </c>
      <c r="G4" s="21">
        <v>0</v>
      </c>
      <c r="H4" s="21">
        <v>0</v>
      </c>
      <c r="I4" s="21">
        <v>0</v>
      </c>
      <c r="J4" s="21">
        <f>SUM(F4:I4)</f>
        <v>0</v>
      </c>
      <c r="K4" s="21">
        <f>SUM(D4-J4)</f>
        <v>2800</v>
      </c>
      <c r="L4" s="29"/>
    </row>
    <row r="5" ht="20" customHeight="1" spans="1:12">
      <c r="A5" s="21">
        <v>3</v>
      </c>
      <c r="B5" s="9" t="s">
        <v>18</v>
      </c>
      <c r="C5" s="5" t="s">
        <v>19</v>
      </c>
      <c r="D5" s="22">
        <v>3500</v>
      </c>
      <c r="E5" s="21">
        <v>4999</v>
      </c>
      <c r="F5" s="21">
        <v>399.92</v>
      </c>
      <c r="G5" s="21">
        <v>25</v>
      </c>
      <c r="H5" s="21">
        <v>99.98</v>
      </c>
      <c r="I5" s="21">
        <v>25</v>
      </c>
      <c r="J5" s="21">
        <f>SUM(F5:I5)</f>
        <v>549.9</v>
      </c>
      <c r="K5" s="21">
        <f>SUM(D5-J5)</f>
        <v>2950.1</v>
      </c>
      <c r="L5" s="29"/>
    </row>
    <row r="6" ht="17" customHeight="1" spans="1:12">
      <c r="A6" s="23" t="s">
        <v>20</v>
      </c>
      <c r="B6" s="24"/>
      <c r="C6" s="25"/>
      <c r="D6" s="21">
        <f>SUM(D3:D5)</f>
        <v>9300</v>
      </c>
      <c r="E6" s="21">
        <f t="shared" ref="E6:K6" si="0">SUM(E3:E5)</f>
        <v>9998</v>
      </c>
      <c r="F6" s="21">
        <f t="shared" si="0"/>
        <v>799.84</v>
      </c>
      <c r="G6" s="21">
        <f t="shared" si="0"/>
        <v>50</v>
      </c>
      <c r="H6" s="21">
        <f t="shared" si="0"/>
        <v>199.96</v>
      </c>
      <c r="I6" s="21">
        <f t="shared" si="0"/>
        <v>50</v>
      </c>
      <c r="J6" s="21">
        <f t="shared" si="0"/>
        <v>1099.8</v>
      </c>
      <c r="K6" s="21">
        <f t="shared" si="0"/>
        <v>8200.2</v>
      </c>
      <c r="L6" s="29"/>
    </row>
  </sheetData>
  <mergeCells count="2">
    <mergeCell ref="A1:L1"/>
    <mergeCell ref="A6:C6"/>
  </mergeCells>
  <pageMargins left="0.75" right="0.75" top="1" bottom="1" header="0.5" footer="0.5"/>
  <headerFooter/>
  <ignoredErrors>
    <ignoredError sqref="J3:J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view="pageBreakPreview" zoomScale="74" zoomScaleNormal="100" workbookViewId="0">
      <selection activeCell="B5" sqref="B5"/>
    </sheetView>
  </sheetViews>
  <sheetFormatPr defaultColWidth="9" defaultRowHeight="14" outlineLevelRow="5"/>
  <cols>
    <col min="1" max="1" width="4.87272727272727" customWidth="1"/>
    <col min="2" max="2" width="25.1545454545455" style="1" customWidth="1"/>
    <col min="3" max="3" width="9.62727272727273" customWidth="1"/>
    <col min="4" max="4" width="23.4818181818182" customWidth="1"/>
    <col min="5" max="5" width="14.5181818181818" customWidth="1"/>
    <col min="6" max="6" width="21.6181818181818" customWidth="1"/>
    <col min="7" max="7" width="15.3727272727273" customWidth="1"/>
    <col min="8" max="8" width="13.5181818181818" customWidth="1"/>
    <col min="9" max="9" width="16.0454545454545" customWidth="1"/>
    <col min="10" max="10" width="19.7545454545455" customWidth="1"/>
  </cols>
  <sheetData>
    <row r="1" ht="44" customHeight="1" spans="1:10">
      <c r="A1" s="2" t="s">
        <v>27</v>
      </c>
      <c r="B1" s="3"/>
      <c r="C1" s="2"/>
      <c r="D1" s="2"/>
      <c r="E1" s="2"/>
      <c r="F1" s="2"/>
      <c r="G1" s="2"/>
      <c r="H1" s="2"/>
      <c r="I1" s="2"/>
      <c r="J1" s="2"/>
    </row>
    <row r="2" ht="45" customHeight="1" spans="1:10">
      <c r="A2" s="4" t="s">
        <v>1</v>
      </c>
      <c r="B2" s="4" t="s">
        <v>2</v>
      </c>
      <c r="C2" s="4" t="s">
        <v>3</v>
      </c>
      <c r="D2" s="4" t="s">
        <v>28</v>
      </c>
      <c r="E2" s="4" t="s">
        <v>29</v>
      </c>
      <c r="F2" s="4" t="s">
        <v>30</v>
      </c>
      <c r="G2" s="4" t="s">
        <v>31</v>
      </c>
      <c r="H2" s="4" t="s">
        <v>32</v>
      </c>
      <c r="I2" s="4" t="s">
        <v>33</v>
      </c>
      <c r="J2" s="4" t="s">
        <v>34</v>
      </c>
    </row>
    <row r="3" ht="20" customHeight="1" spans="1:10">
      <c r="A3" s="5">
        <v>1</v>
      </c>
      <c r="B3" s="6" t="s">
        <v>15</v>
      </c>
      <c r="C3" s="5" t="s">
        <v>16</v>
      </c>
      <c r="D3" s="5">
        <v>2800</v>
      </c>
      <c r="E3" s="7" t="s">
        <v>35</v>
      </c>
      <c r="F3" s="5">
        <v>200</v>
      </c>
      <c r="G3" s="5"/>
      <c r="H3" s="5"/>
      <c r="I3" s="5"/>
      <c r="J3" s="5">
        <f>D3+F3+G3-H3+I3</f>
        <v>3000</v>
      </c>
    </row>
    <row r="4" ht="20" customHeight="1" spans="1:10">
      <c r="A4" s="5">
        <v>2</v>
      </c>
      <c r="B4" s="8" t="s">
        <v>17</v>
      </c>
      <c r="C4" s="5" t="s">
        <v>16</v>
      </c>
      <c r="D4" s="5">
        <v>2800</v>
      </c>
      <c r="E4" s="7" t="s">
        <v>35</v>
      </c>
      <c r="F4" s="5">
        <v>0</v>
      </c>
      <c r="G4" s="5"/>
      <c r="H4" s="5"/>
      <c r="I4" s="5"/>
      <c r="J4" s="5">
        <v>2800</v>
      </c>
    </row>
    <row r="5" ht="20" customHeight="1" spans="1:10">
      <c r="A5" s="5">
        <v>3</v>
      </c>
      <c r="B5" s="9" t="s">
        <v>18</v>
      </c>
      <c r="C5" s="5" t="s">
        <v>19</v>
      </c>
      <c r="D5" s="5">
        <v>2800</v>
      </c>
      <c r="E5" s="7" t="s">
        <v>35</v>
      </c>
      <c r="F5" s="5">
        <v>0</v>
      </c>
      <c r="G5" s="5">
        <v>700</v>
      </c>
      <c r="H5" s="5"/>
      <c r="I5" s="5"/>
      <c r="J5" s="5">
        <f>D5+F5+G5-H5+I5</f>
        <v>3500</v>
      </c>
    </row>
    <row r="6" ht="20" customHeight="1" spans="1:10">
      <c r="A6" s="10" t="s">
        <v>36</v>
      </c>
      <c r="B6" s="11"/>
      <c r="C6" s="11"/>
      <c r="D6" s="11"/>
      <c r="E6" s="12"/>
      <c r="F6" s="13">
        <f>SUM(F3:F5)</f>
        <v>200</v>
      </c>
      <c r="G6" s="13"/>
      <c r="H6" s="13">
        <f>SUM(H3:H4)</f>
        <v>0</v>
      </c>
      <c r="I6" s="13">
        <f>SUM(I3:I4)</f>
        <v>0</v>
      </c>
      <c r="J6" s="13">
        <f>SUM(J3:J5)</f>
        <v>9300</v>
      </c>
    </row>
  </sheetData>
  <mergeCells count="2">
    <mergeCell ref="A1:J1"/>
    <mergeCell ref="A6:E6"/>
  </mergeCells>
  <printOptions gridLines="1"/>
  <pageMargins left="1" right="1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2025年7月费用结算表</vt:lpstr>
      <vt:lpstr>2025年7月费用发放表</vt:lpstr>
      <vt:lpstr>2025年7月原始工资表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2020-07-20T04:25:00Z</dcterms:created>
  <cp:lastPrinted>2021-01-27T15:04:00Z</cp:lastPrinted>
  <dcterms:modified xsi:type="dcterms:W3CDTF">2025-08-01T03:04:29Z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F3EA8CF76E874CADAB9679F2E05C02F8_13</vt:lpwstr>
  </property>
  <property fmtid="{D5CDD505-2E9C-101B-9397-08002B2CF9AE}" pid="4" name="KSOReadingLayout">
    <vt:bool>true</vt:bool>
  </property>
</Properties>
</file>