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7000"/>
  </bookViews>
  <sheets>
    <sheet name="8月费用结算表" sheetId="2" r:id="rId1"/>
    <sheet name="8月费用发放表" sheetId="3" r:id="rId2"/>
    <sheet name="8月原始费用表" sheetId="1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<sst xmlns="http://schemas.openxmlformats.org/spreadsheetml/2006/main" count="97" uniqueCount="50">
  <si>
    <t>2025年8月份校区综合管理办公室劳务派遣费用结算表（3维修）</t>
  </si>
  <si>
    <t>序号</t>
  </si>
  <si>
    <t>姓名</t>
  </si>
  <si>
    <t>岗  位</t>
  </si>
  <si>
    <t>工资标准（元）/月）</t>
  </si>
  <si>
    <t>社保基数</t>
  </si>
  <si>
    <t>单位养老</t>
  </si>
  <si>
    <t>单位失业</t>
  </si>
  <si>
    <t>单位工伤1.3%</t>
  </si>
  <si>
    <t>单位基本医疗9.7%</t>
  </si>
  <si>
    <t>单位长护险</t>
  </si>
  <si>
    <t>单位社保合计金额</t>
  </si>
  <si>
    <t>管理费用</t>
  </si>
  <si>
    <t>结算合计金额</t>
  </si>
  <si>
    <t>备注</t>
  </si>
  <si>
    <t>鲁永红</t>
  </si>
  <si>
    <t>上水暖气</t>
  </si>
  <si>
    <t>黄铁林</t>
  </si>
  <si>
    <t>黄昌海</t>
  </si>
  <si>
    <t>电工</t>
  </si>
  <si>
    <t>马英</t>
  </si>
  <si>
    <t>刘会峰</t>
  </si>
  <si>
    <t>水电充值员</t>
  </si>
  <si>
    <t>吐尔迪·阿衣甫</t>
  </si>
  <si>
    <t>下水工</t>
  </si>
  <si>
    <t>王利荣</t>
  </si>
  <si>
    <t>木工</t>
  </si>
  <si>
    <t>合计</t>
  </si>
  <si>
    <t>2025年8月份校区综合管理办公室劳务派遣费用发放表（3维修）</t>
  </si>
  <si>
    <t>个人养老</t>
  </si>
  <si>
    <t>个人失业</t>
  </si>
  <si>
    <t>个人基本医疗</t>
  </si>
  <si>
    <t>个人大额医疗费</t>
  </si>
  <si>
    <t>个人社保合计金额</t>
  </si>
  <si>
    <t xml:space="preserve">              2025年8月份校区综合管理办公室外聘人员考核说明表（3维修）</t>
  </si>
  <si>
    <t>岗位</t>
  </si>
  <si>
    <t>工资/元</t>
  </si>
  <si>
    <t>基本工资</t>
  </si>
  <si>
    <t>绩效工资</t>
  </si>
  <si>
    <t>带班费</t>
  </si>
  <si>
    <t>其他费用</t>
  </si>
  <si>
    <t>绩效考核</t>
  </si>
  <si>
    <t>合格</t>
  </si>
  <si>
    <t>兼职2个水泵房巡检维护800元/月</t>
  </si>
  <si>
    <t>兼职1个消防泵房巡检维护800元/月</t>
  </si>
  <si>
    <t>兼职4个配电室巡检维护600元/月</t>
  </si>
  <si>
    <t>有高压电工证400元/月</t>
  </si>
  <si>
    <t>基本工资2900、绩效300/2024年1月1日起南昌路校区临时工打考勤</t>
  </si>
  <si>
    <t>下水工基本考勤工资3700元</t>
  </si>
  <si>
    <t>小计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</si>
</sst>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6"/>
      <name val="黑体"/>
      <charset val="134"/>
    </font>
    <font>
      <b/>
      <sz val="12"/>
      <color theme="1"/>
      <name val="黑体"/>
      <charset val="134"/>
    </font>
    <font>
      <b/>
      <sz val="12"/>
      <name val="黑体"/>
      <charset val="134"/>
    </font>
    <font>
      <b/>
      <sz val="12"/>
      <color theme="1"/>
      <name val="宋体"/>
      <charset val="134"/>
    </font>
    <font>
      <b/>
      <sz val="12"/>
      <name val="仿宋_GB2312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1"/>
      <color rgb="FF36363D"/>
      <name val="宋体"/>
      <charset val="134"/>
    </font>
    <font>
      <sz val="11"/>
      <color theme="1"/>
      <name val="宋体"/>
      <charset val="134"/>
    </font>
    <font>
      <b/>
      <sz val="12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5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6" borderId="8" applyNumberFormat="0" applyAlignment="0" applyProtection="0">
      <alignment vertical="center"/>
    </xf>
    <xf numFmtId="0" fontId="21" fillId="7" borderId="9" applyNumberFormat="0" applyAlignment="0" applyProtection="0">
      <alignment vertical="center"/>
    </xf>
    <xf numFmtId="0" fontId="22" fillId="7" borderId="8" applyNumberFormat="0" applyAlignment="0" applyProtection="0">
      <alignment vertical="center"/>
    </xf>
    <xf numFmtId="0" fontId="23" fillId="8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31" fillId="0" borderId="0"/>
    <xf numFmtId="0" fontId="31" fillId="0" borderId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0" fillId="0" borderId="1" xfId="0" applyFill="1" applyBorder="1" applyAlignment="1">
      <alignment horizontal="left" vertical="center"/>
    </xf>
    <xf numFmtId="0" fontId="0" fillId="0" borderId="1" xfId="0" applyFill="1" applyBorder="1" applyAlignment="1">
      <alignment horizontal="left" vertical="center" wrapText="1"/>
    </xf>
    <xf numFmtId="0" fontId="2" fillId="2" borderId="0" xfId="49" applyFont="1" applyFill="1" applyBorder="1" applyAlignment="1">
      <alignment horizontal="center" vertical="center"/>
    </xf>
    <xf numFmtId="0" fontId="3" fillId="3" borderId="0" xfId="49" applyFont="1" applyFill="1" applyBorder="1" applyAlignment="1">
      <alignment horizontal="center" vertical="center" shrinkToFit="1"/>
    </xf>
    <xf numFmtId="0" fontId="4" fillId="2" borderId="0" xfId="49" applyFont="1" applyFill="1" applyBorder="1" applyAlignment="1">
      <alignment horizontal="center" vertical="center" shrinkToFit="1"/>
    </xf>
    <xf numFmtId="0" fontId="4" fillId="2" borderId="0" xfId="49" applyFont="1" applyFill="1" applyBorder="1" applyAlignment="1">
      <alignment horizontal="center" vertical="center"/>
    </xf>
    <xf numFmtId="0" fontId="5" fillId="0" borderId="1" xfId="50" applyFont="1" applyFill="1" applyBorder="1" applyAlignment="1">
      <alignment horizontal="center" vertical="center" wrapText="1"/>
    </xf>
    <xf numFmtId="0" fontId="5" fillId="0" borderId="1" xfId="50" applyFont="1" applyFill="1" applyBorder="1" applyAlignment="1">
      <alignment horizontal="center" vertical="center" shrinkToFit="1"/>
    </xf>
    <xf numFmtId="0" fontId="6" fillId="0" borderId="1" xfId="49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4" fillId="2" borderId="0" xfId="49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4" borderId="1" xfId="0" applyFill="1" applyBorder="1">
      <alignment vertical="center"/>
    </xf>
    <xf numFmtId="0" fontId="0" fillId="4" borderId="2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6" fillId="3" borderId="1" xfId="49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2 2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"/>
  <sheetViews>
    <sheetView tabSelected="1" workbookViewId="0">
      <selection activeCell="G12" sqref="G12"/>
    </sheetView>
  </sheetViews>
  <sheetFormatPr defaultColWidth="8.72727272727273" defaultRowHeight="14"/>
  <cols>
    <col min="2" max="2" width="15.3636363636364" customWidth="1"/>
    <col min="3" max="3" width="13.0909090909091" customWidth="1"/>
    <col min="13" max="13" width="9.54545454545454"/>
  </cols>
  <sheetData>
    <row r="1" ht="21" spans="1:14">
      <c r="A1" s="5" t="s">
        <v>0</v>
      </c>
      <c r="B1" s="6"/>
      <c r="C1" s="7"/>
      <c r="D1" s="8"/>
      <c r="E1" s="8"/>
      <c r="F1" s="8"/>
      <c r="G1" s="8"/>
      <c r="H1" s="8"/>
      <c r="I1" s="8"/>
      <c r="J1" s="8"/>
      <c r="K1" s="8"/>
      <c r="L1" s="8"/>
      <c r="M1" s="19"/>
      <c r="N1" s="8"/>
    </row>
    <row r="2" ht="60" spans="1:14">
      <c r="A2" s="9" t="s">
        <v>1</v>
      </c>
      <c r="B2" s="10" t="s">
        <v>2</v>
      </c>
      <c r="C2" s="10" t="s">
        <v>3</v>
      </c>
      <c r="D2" s="9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27" t="s">
        <v>9</v>
      </c>
      <c r="J2" s="11" t="s">
        <v>10</v>
      </c>
      <c r="K2" s="20" t="s">
        <v>11</v>
      </c>
      <c r="L2" s="20" t="s">
        <v>12</v>
      </c>
      <c r="M2" s="20" t="s">
        <v>13</v>
      </c>
      <c r="N2" s="21" t="s">
        <v>14</v>
      </c>
    </row>
    <row r="3" spans="1:14">
      <c r="A3" s="14">
        <v>1</v>
      </c>
      <c r="B3" s="14" t="s">
        <v>15</v>
      </c>
      <c r="C3" s="14" t="s">
        <v>16</v>
      </c>
      <c r="D3" s="14">
        <v>4900</v>
      </c>
      <c r="E3" s="14">
        <v>4999</v>
      </c>
      <c r="F3" s="14">
        <v>799.84</v>
      </c>
      <c r="G3" s="14">
        <v>25</v>
      </c>
      <c r="H3" s="14">
        <v>64.99</v>
      </c>
      <c r="I3" s="14">
        <v>484.9</v>
      </c>
      <c r="J3" s="14">
        <v>5</v>
      </c>
      <c r="K3" s="14">
        <v>1379.73</v>
      </c>
      <c r="L3" s="14">
        <v>88</v>
      </c>
      <c r="M3" s="14">
        <f>SUM(D3+K3+L3)</f>
        <v>6367.73</v>
      </c>
      <c r="N3" s="22"/>
    </row>
    <row r="4" spans="1:14">
      <c r="A4" s="14">
        <v>2</v>
      </c>
      <c r="B4" s="14" t="s">
        <v>17</v>
      </c>
      <c r="C4" s="14" t="s">
        <v>16</v>
      </c>
      <c r="D4" s="14">
        <v>4700</v>
      </c>
      <c r="E4" s="14">
        <v>4999</v>
      </c>
      <c r="F4" s="14">
        <v>799.84</v>
      </c>
      <c r="G4" s="14">
        <v>25</v>
      </c>
      <c r="H4" s="14">
        <v>64.99</v>
      </c>
      <c r="I4" s="14">
        <v>484.9</v>
      </c>
      <c r="J4" s="14">
        <v>5</v>
      </c>
      <c r="K4" s="14">
        <v>1379.73</v>
      </c>
      <c r="L4" s="14">
        <v>88</v>
      </c>
      <c r="M4" s="14">
        <f t="shared" ref="M4:M9" si="0">SUM(D4+K4+L4)</f>
        <v>6167.73</v>
      </c>
      <c r="N4" s="22"/>
    </row>
    <row r="5" spans="1:14">
      <c r="A5" s="14">
        <v>3</v>
      </c>
      <c r="B5" s="14" t="s">
        <v>18</v>
      </c>
      <c r="C5" s="14" t="s">
        <v>19</v>
      </c>
      <c r="D5" s="14">
        <v>4500</v>
      </c>
      <c r="E5" s="14">
        <v>4999</v>
      </c>
      <c r="F5" s="14">
        <v>799.84</v>
      </c>
      <c r="G5" s="14">
        <v>25</v>
      </c>
      <c r="H5" s="14">
        <v>64.99</v>
      </c>
      <c r="I5" s="14">
        <v>484.9</v>
      </c>
      <c r="J5" s="14">
        <v>5</v>
      </c>
      <c r="K5" s="14">
        <v>1379.73</v>
      </c>
      <c r="L5" s="14">
        <v>88</v>
      </c>
      <c r="M5" s="14">
        <f t="shared" si="0"/>
        <v>5967.73</v>
      </c>
      <c r="N5" s="22"/>
    </row>
    <row r="6" spans="1:14">
      <c r="A6" s="14">
        <v>4</v>
      </c>
      <c r="B6" s="14" t="s">
        <v>20</v>
      </c>
      <c r="C6" s="14" t="s">
        <v>19</v>
      </c>
      <c r="D6" s="14">
        <v>4300</v>
      </c>
      <c r="E6" s="14">
        <v>4999</v>
      </c>
      <c r="F6" s="14">
        <v>799.84</v>
      </c>
      <c r="G6" s="14">
        <v>25</v>
      </c>
      <c r="H6" s="14">
        <v>64.99</v>
      </c>
      <c r="I6" s="14">
        <v>484.9</v>
      </c>
      <c r="J6" s="14">
        <v>5</v>
      </c>
      <c r="K6" s="14">
        <v>1379.73</v>
      </c>
      <c r="L6" s="14">
        <v>88</v>
      </c>
      <c r="M6" s="14">
        <f t="shared" si="0"/>
        <v>5767.73</v>
      </c>
      <c r="N6" s="22"/>
    </row>
    <row r="7" spans="1:14">
      <c r="A7" s="14">
        <v>5</v>
      </c>
      <c r="B7" s="14" t="s">
        <v>21</v>
      </c>
      <c r="C7" s="14" t="s">
        <v>22</v>
      </c>
      <c r="D7" s="14">
        <v>3200</v>
      </c>
      <c r="E7" s="14">
        <v>0</v>
      </c>
      <c r="F7" s="14">
        <v>0</v>
      </c>
      <c r="G7" s="14">
        <v>0</v>
      </c>
      <c r="H7" s="14">
        <v>0</v>
      </c>
      <c r="I7" s="14">
        <v>0</v>
      </c>
      <c r="J7" s="14">
        <v>0</v>
      </c>
      <c r="K7" s="14">
        <v>0</v>
      </c>
      <c r="L7" s="14">
        <v>88</v>
      </c>
      <c r="M7" s="14">
        <f t="shared" si="0"/>
        <v>3288</v>
      </c>
      <c r="N7" s="22"/>
    </row>
    <row r="8" spans="1:14">
      <c r="A8" s="14">
        <v>6</v>
      </c>
      <c r="B8" s="14" t="s">
        <v>23</v>
      </c>
      <c r="C8" s="14" t="s">
        <v>24</v>
      </c>
      <c r="D8" s="14">
        <v>4000</v>
      </c>
      <c r="E8" s="14">
        <v>4999</v>
      </c>
      <c r="F8" s="14">
        <v>799.84</v>
      </c>
      <c r="G8" s="14">
        <v>25</v>
      </c>
      <c r="H8" s="14">
        <v>64.99</v>
      </c>
      <c r="I8" s="14">
        <v>484.9</v>
      </c>
      <c r="J8" s="14">
        <v>5</v>
      </c>
      <c r="K8" s="14">
        <v>1379.73</v>
      </c>
      <c r="L8" s="14">
        <v>88</v>
      </c>
      <c r="M8" s="14">
        <f t="shared" si="0"/>
        <v>5467.73</v>
      </c>
      <c r="N8" s="22"/>
    </row>
    <row r="9" spans="1:14">
      <c r="A9" s="14">
        <v>7</v>
      </c>
      <c r="B9" s="14" t="s">
        <v>25</v>
      </c>
      <c r="C9" s="14" t="s">
        <v>26</v>
      </c>
      <c r="D9" s="14">
        <v>3900</v>
      </c>
      <c r="E9" s="14">
        <v>4999</v>
      </c>
      <c r="F9" s="14">
        <v>799.84</v>
      </c>
      <c r="G9" s="14">
        <v>25</v>
      </c>
      <c r="H9" s="14">
        <v>64.99</v>
      </c>
      <c r="I9" s="14">
        <v>484.9</v>
      </c>
      <c r="J9" s="14">
        <v>5</v>
      </c>
      <c r="K9" s="14">
        <v>1379.73</v>
      </c>
      <c r="L9" s="14">
        <v>88</v>
      </c>
      <c r="M9" s="14">
        <f t="shared" si="0"/>
        <v>5367.73</v>
      </c>
      <c r="N9" s="22"/>
    </row>
    <row r="10" spans="1:14">
      <c r="A10" s="24" t="s">
        <v>27</v>
      </c>
      <c r="B10" s="25"/>
      <c r="C10" s="26"/>
      <c r="D10" s="18">
        <f>SUM(D3:D9)</f>
        <v>29500</v>
      </c>
      <c r="E10" s="18">
        <f t="shared" ref="E10:N10" si="1">SUM(E3:E9)</f>
        <v>29994</v>
      </c>
      <c r="F10" s="18">
        <f t="shared" si="1"/>
        <v>4799.04</v>
      </c>
      <c r="G10" s="18">
        <f t="shared" si="1"/>
        <v>150</v>
      </c>
      <c r="H10" s="18">
        <f t="shared" si="1"/>
        <v>389.94</v>
      </c>
      <c r="I10" s="18">
        <f t="shared" si="1"/>
        <v>2909.4</v>
      </c>
      <c r="J10" s="18">
        <f t="shared" si="1"/>
        <v>30</v>
      </c>
      <c r="K10" s="18">
        <f t="shared" si="1"/>
        <v>8278.38</v>
      </c>
      <c r="L10" s="18">
        <f t="shared" si="1"/>
        <v>616</v>
      </c>
      <c r="M10" s="18">
        <f t="shared" si="1"/>
        <v>38394.38</v>
      </c>
      <c r="N10" s="23"/>
    </row>
  </sheetData>
  <mergeCells count="2">
    <mergeCell ref="A1:N1"/>
    <mergeCell ref="A10:C10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"/>
  <sheetViews>
    <sheetView workbookViewId="0">
      <selection activeCell="A1" sqref="A1:L1"/>
    </sheetView>
  </sheetViews>
  <sheetFormatPr defaultColWidth="8.72727272727273" defaultRowHeight="14"/>
  <cols>
    <col min="2" max="2" width="16.1818181818182" customWidth="1"/>
    <col min="3" max="3" width="12.7272727272727" customWidth="1"/>
  </cols>
  <sheetData>
    <row r="1" ht="21" spans="1:12">
      <c r="A1" s="5" t="s">
        <v>28</v>
      </c>
      <c r="B1" s="6"/>
      <c r="C1" s="7"/>
      <c r="D1" s="8"/>
      <c r="E1" s="8"/>
      <c r="F1" s="8"/>
      <c r="G1" s="8"/>
      <c r="H1" s="8"/>
      <c r="I1" s="8"/>
      <c r="J1" s="8"/>
      <c r="K1" s="19"/>
      <c r="L1" s="8"/>
    </row>
    <row r="2" ht="60" spans="1:12">
      <c r="A2" s="9" t="s">
        <v>1</v>
      </c>
      <c r="B2" s="10" t="s">
        <v>2</v>
      </c>
      <c r="C2" s="10" t="s">
        <v>3</v>
      </c>
      <c r="D2" s="9" t="s">
        <v>4</v>
      </c>
      <c r="E2" s="11" t="s">
        <v>5</v>
      </c>
      <c r="F2" s="11" t="s">
        <v>29</v>
      </c>
      <c r="G2" s="11" t="s">
        <v>30</v>
      </c>
      <c r="H2" s="11" t="s">
        <v>31</v>
      </c>
      <c r="I2" s="11" t="s">
        <v>32</v>
      </c>
      <c r="J2" s="20" t="s">
        <v>33</v>
      </c>
      <c r="K2" s="20" t="s">
        <v>13</v>
      </c>
      <c r="L2" s="21" t="s">
        <v>14</v>
      </c>
    </row>
    <row r="3" spans="1:12">
      <c r="A3" s="12">
        <v>1</v>
      </c>
      <c r="B3" s="12" t="s">
        <v>15</v>
      </c>
      <c r="C3" s="12" t="s">
        <v>16</v>
      </c>
      <c r="D3" s="13">
        <v>4900</v>
      </c>
      <c r="E3" s="14">
        <v>4999</v>
      </c>
      <c r="F3" s="14">
        <v>399.92</v>
      </c>
      <c r="G3" s="14">
        <v>25</v>
      </c>
      <c r="H3" s="14">
        <v>99.98</v>
      </c>
      <c r="I3" s="14">
        <v>25</v>
      </c>
      <c r="J3" s="14">
        <f t="shared" ref="J3:J9" si="0">SUM(F3:I3)</f>
        <v>549.9</v>
      </c>
      <c r="K3" s="14">
        <f t="shared" ref="K3:K9" si="1">SUM(D3-J3)</f>
        <v>4350.1</v>
      </c>
      <c r="L3" s="22"/>
    </row>
    <row r="4" spans="1:12">
      <c r="A4" s="12">
        <v>2</v>
      </c>
      <c r="B4" s="12" t="s">
        <v>17</v>
      </c>
      <c r="C4" s="12" t="s">
        <v>16</v>
      </c>
      <c r="D4" s="13">
        <v>4700</v>
      </c>
      <c r="E4" s="14">
        <v>4999</v>
      </c>
      <c r="F4" s="14">
        <v>399.92</v>
      </c>
      <c r="G4" s="14">
        <v>25</v>
      </c>
      <c r="H4" s="14">
        <v>99.98</v>
      </c>
      <c r="I4" s="14">
        <v>25</v>
      </c>
      <c r="J4" s="14">
        <f t="shared" si="0"/>
        <v>549.9</v>
      </c>
      <c r="K4" s="14">
        <f t="shared" si="1"/>
        <v>4150.1</v>
      </c>
      <c r="L4" s="22"/>
    </row>
    <row r="5" spans="1:12">
      <c r="A5" s="12">
        <v>3</v>
      </c>
      <c r="B5" s="12" t="s">
        <v>18</v>
      </c>
      <c r="C5" s="12" t="s">
        <v>19</v>
      </c>
      <c r="D5" s="13">
        <v>4500</v>
      </c>
      <c r="E5" s="14">
        <v>4999</v>
      </c>
      <c r="F5" s="14">
        <v>399.92</v>
      </c>
      <c r="G5" s="14">
        <v>25</v>
      </c>
      <c r="H5" s="14">
        <v>99.98</v>
      </c>
      <c r="I5" s="14">
        <v>25</v>
      </c>
      <c r="J5" s="14">
        <f t="shared" si="0"/>
        <v>549.9</v>
      </c>
      <c r="K5" s="14">
        <f t="shared" si="1"/>
        <v>3950.1</v>
      </c>
      <c r="L5" s="22"/>
    </row>
    <row r="6" spans="1:12">
      <c r="A6" s="12">
        <v>4</v>
      </c>
      <c r="B6" s="15" t="s">
        <v>20</v>
      </c>
      <c r="C6" s="12" t="s">
        <v>19</v>
      </c>
      <c r="D6" s="13">
        <v>4300</v>
      </c>
      <c r="E6" s="14">
        <v>4999</v>
      </c>
      <c r="F6" s="14">
        <v>399.92</v>
      </c>
      <c r="G6" s="14">
        <v>25</v>
      </c>
      <c r="H6" s="14">
        <v>99.98</v>
      </c>
      <c r="I6" s="14">
        <v>25</v>
      </c>
      <c r="J6" s="14">
        <f t="shared" si="0"/>
        <v>549.9</v>
      </c>
      <c r="K6" s="14">
        <f t="shared" si="1"/>
        <v>3750.1</v>
      </c>
      <c r="L6" s="22"/>
    </row>
    <row r="7" spans="1:12">
      <c r="A7" s="12">
        <v>5</v>
      </c>
      <c r="B7" s="12" t="s">
        <v>21</v>
      </c>
      <c r="C7" s="16" t="s">
        <v>22</v>
      </c>
      <c r="D7" s="13">
        <v>3200</v>
      </c>
      <c r="E7" s="14">
        <v>0</v>
      </c>
      <c r="F7" s="14">
        <v>0</v>
      </c>
      <c r="G7" s="14">
        <v>0</v>
      </c>
      <c r="H7" s="14">
        <v>0</v>
      </c>
      <c r="I7" s="14">
        <v>0</v>
      </c>
      <c r="J7" s="14">
        <f t="shared" si="0"/>
        <v>0</v>
      </c>
      <c r="K7" s="14">
        <f t="shared" si="1"/>
        <v>3200</v>
      </c>
      <c r="L7" s="22"/>
    </row>
    <row r="8" spans="1:12">
      <c r="A8" s="12">
        <v>6</v>
      </c>
      <c r="B8" s="12" t="s">
        <v>23</v>
      </c>
      <c r="C8" s="12" t="s">
        <v>24</v>
      </c>
      <c r="D8" s="13">
        <v>4000</v>
      </c>
      <c r="E8" s="14">
        <v>4999</v>
      </c>
      <c r="F8" s="14">
        <v>399.92</v>
      </c>
      <c r="G8" s="14">
        <v>25</v>
      </c>
      <c r="H8" s="14">
        <v>99.98</v>
      </c>
      <c r="I8" s="14">
        <v>25</v>
      </c>
      <c r="J8" s="14">
        <f t="shared" si="0"/>
        <v>549.9</v>
      </c>
      <c r="K8" s="14">
        <f t="shared" si="1"/>
        <v>3450.1</v>
      </c>
      <c r="L8" s="22"/>
    </row>
    <row r="9" spans="1:12">
      <c r="A9" s="17">
        <v>7</v>
      </c>
      <c r="B9" s="17" t="s">
        <v>25</v>
      </c>
      <c r="C9" s="17" t="s">
        <v>26</v>
      </c>
      <c r="D9" s="13">
        <v>3900</v>
      </c>
      <c r="E9" s="14">
        <v>4999</v>
      </c>
      <c r="F9" s="14">
        <v>399.92</v>
      </c>
      <c r="G9" s="14">
        <v>25</v>
      </c>
      <c r="H9" s="14">
        <v>99.98</v>
      </c>
      <c r="I9" s="14">
        <v>25</v>
      </c>
      <c r="J9" s="14">
        <f t="shared" si="0"/>
        <v>549.9</v>
      </c>
      <c r="K9" s="14">
        <f t="shared" si="1"/>
        <v>3350.1</v>
      </c>
      <c r="L9" s="22"/>
    </row>
    <row r="10" ht="18" customHeight="1" spans="1:12">
      <c r="A10" s="18" t="s">
        <v>27</v>
      </c>
      <c r="B10" s="18"/>
      <c r="C10" s="18"/>
      <c r="D10" s="18">
        <f t="shared" ref="D10:K10" si="2">SUM(D3:D9)</f>
        <v>29500</v>
      </c>
      <c r="E10" s="18">
        <f t="shared" si="2"/>
        <v>29994</v>
      </c>
      <c r="F10" s="18">
        <f t="shared" si="2"/>
        <v>2399.52</v>
      </c>
      <c r="G10" s="18">
        <f t="shared" si="2"/>
        <v>150</v>
      </c>
      <c r="H10" s="18">
        <f t="shared" si="2"/>
        <v>599.88</v>
      </c>
      <c r="I10" s="18">
        <f t="shared" si="2"/>
        <v>150</v>
      </c>
      <c r="J10" s="18">
        <f t="shared" si="2"/>
        <v>3299.4</v>
      </c>
      <c r="K10" s="18">
        <f t="shared" si="2"/>
        <v>26200.6</v>
      </c>
      <c r="L10" s="23"/>
    </row>
  </sheetData>
  <mergeCells count="2">
    <mergeCell ref="A1:L1"/>
    <mergeCell ref="A10:C10"/>
  </mergeCells>
  <pageMargins left="0.75" right="0.75" top="1" bottom="1" header="0.5" footer="0.5"/>
  <headerFooter/>
  <ignoredErrors>
    <ignoredError sqref="J3:J10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selection activeCell="K7" sqref="K7"/>
    </sheetView>
  </sheetViews>
  <sheetFormatPr defaultColWidth="8.89090909090909" defaultRowHeight="14"/>
  <cols>
    <col min="1" max="1" width="6.78181818181818" customWidth="1"/>
    <col min="2" max="2" width="15.8909090909091" customWidth="1"/>
    <col min="3" max="3" width="12" customWidth="1"/>
    <col min="10" max="10" width="32.5545454545455" customWidth="1"/>
  </cols>
  <sheetData>
    <row r="1" ht="31" customHeight="1" spans="1:10">
      <c r="A1" s="1" t="s">
        <v>34</v>
      </c>
      <c r="B1" s="1"/>
      <c r="C1" s="1"/>
      <c r="D1" s="1"/>
      <c r="E1" s="1"/>
      <c r="F1" s="1"/>
      <c r="G1" s="2"/>
      <c r="H1" s="2"/>
      <c r="I1" s="2"/>
      <c r="J1" s="2"/>
    </row>
    <row r="2" ht="30" customHeight="1" spans="1:10">
      <c r="A2" s="3" t="s">
        <v>1</v>
      </c>
      <c r="B2" s="3" t="s">
        <v>2</v>
      </c>
      <c r="C2" s="3" t="s">
        <v>35</v>
      </c>
      <c r="D2" s="3" t="s">
        <v>36</v>
      </c>
      <c r="E2" s="3" t="s">
        <v>37</v>
      </c>
      <c r="F2" s="3" t="s">
        <v>38</v>
      </c>
      <c r="G2" s="3" t="s">
        <v>39</v>
      </c>
      <c r="H2" s="3" t="s">
        <v>40</v>
      </c>
      <c r="I2" s="3" t="s">
        <v>41</v>
      </c>
      <c r="J2" s="3" t="s">
        <v>14</v>
      </c>
    </row>
    <row r="3" ht="30" customHeight="1" spans="1:10">
      <c r="A3" s="3">
        <v>1</v>
      </c>
      <c r="B3" s="3" t="s">
        <v>15</v>
      </c>
      <c r="C3" s="3" t="s">
        <v>16</v>
      </c>
      <c r="D3" s="3">
        <v>4900</v>
      </c>
      <c r="E3" s="3">
        <v>3600</v>
      </c>
      <c r="F3" s="3">
        <v>300</v>
      </c>
      <c r="G3" s="3">
        <v>200</v>
      </c>
      <c r="H3" s="3">
        <v>800</v>
      </c>
      <c r="I3" s="3" t="s">
        <v>42</v>
      </c>
      <c r="J3" s="4" t="s">
        <v>43</v>
      </c>
    </row>
    <row r="4" ht="30" customHeight="1" spans="1:10">
      <c r="A4" s="3">
        <v>2</v>
      </c>
      <c r="B4" s="3" t="s">
        <v>17</v>
      </c>
      <c r="C4" s="3" t="s">
        <v>16</v>
      </c>
      <c r="D4" s="3">
        <v>4700</v>
      </c>
      <c r="E4" s="3">
        <v>3600</v>
      </c>
      <c r="F4" s="3">
        <v>300</v>
      </c>
      <c r="G4" s="3"/>
      <c r="H4" s="3">
        <v>800</v>
      </c>
      <c r="I4" s="3" t="s">
        <v>42</v>
      </c>
      <c r="J4" s="3" t="s">
        <v>44</v>
      </c>
    </row>
    <row r="5" ht="30" customHeight="1" spans="1:10">
      <c r="A5" s="3">
        <v>3</v>
      </c>
      <c r="B5" s="3" t="s">
        <v>18</v>
      </c>
      <c r="C5" s="3" t="s">
        <v>19</v>
      </c>
      <c r="D5" s="3">
        <v>4500</v>
      </c>
      <c r="E5" s="3">
        <v>3600</v>
      </c>
      <c r="F5" s="3">
        <v>300</v>
      </c>
      <c r="G5" s="3"/>
      <c r="H5" s="3">
        <v>600</v>
      </c>
      <c r="I5" s="3" t="s">
        <v>42</v>
      </c>
      <c r="J5" s="3" t="s">
        <v>45</v>
      </c>
    </row>
    <row r="6" ht="30" customHeight="1" spans="1:10">
      <c r="A6" s="3">
        <v>4</v>
      </c>
      <c r="B6" s="3" t="s">
        <v>20</v>
      </c>
      <c r="C6" s="3" t="s">
        <v>19</v>
      </c>
      <c r="D6" s="3">
        <v>4300</v>
      </c>
      <c r="E6" s="3">
        <v>3600</v>
      </c>
      <c r="F6" s="3">
        <v>300</v>
      </c>
      <c r="G6" s="3"/>
      <c r="H6" s="3">
        <v>400</v>
      </c>
      <c r="I6" s="3" t="s">
        <v>42</v>
      </c>
      <c r="J6" s="3" t="s">
        <v>46</v>
      </c>
    </row>
    <row r="7" ht="30" customHeight="1" spans="1:10">
      <c r="A7" s="3">
        <v>5</v>
      </c>
      <c r="B7" s="3" t="s">
        <v>21</v>
      </c>
      <c r="C7" s="3" t="s">
        <v>22</v>
      </c>
      <c r="D7" s="3">
        <v>3200</v>
      </c>
      <c r="E7" s="3">
        <v>2900</v>
      </c>
      <c r="F7" s="3">
        <v>300</v>
      </c>
      <c r="G7" s="3"/>
      <c r="H7" s="3"/>
      <c r="I7" s="3" t="s">
        <v>42</v>
      </c>
      <c r="J7" s="4" t="s">
        <v>47</v>
      </c>
    </row>
    <row r="8" ht="30" customHeight="1" spans="1:10">
      <c r="A8" s="3">
        <v>6</v>
      </c>
      <c r="B8" s="3" t="s">
        <v>23</v>
      </c>
      <c r="C8" s="3" t="s">
        <v>24</v>
      </c>
      <c r="D8" s="3">
        <v>4000</v>
      </c>
      <c r="E8" s="3">
        <v>3700</v>
      </c>
      <c r="F8" s="3">
        <v>300</v>
      </c>
      <c r="G8" s="3"/>
      <c r="H8" s="3"/>
      <c r="I8" s="3" t="s">
        <v>42</v>
      </c>
      <c r="J8" s="3" t="s">
        <v>48</v>
      </c>
    </row>
    <row r="9" ht="30" customHeight="1" spans="1:10">
      <c r="A9" s="3">
        <v>7</v>
      </c>
      <c r="B9" s="3" t="s">
        <v>25</v>
      </c>
      <c r="C9" s="3" t="s">
        <v>26</v>
      </c>
      <c r="D9" s="3">
        <v>3900</v>
      </c>
      <c r="E9" s="3">
        <v>3600</v>
      </c>
      <c r="F9" s="3">
        <v>300</v>
      </c>
      <c r="G9" s="3"/>
      <c r="H9" s="3"/>
      <c r="I9" s="3" t="s">
        <v>42</v>
      </c>
      <c r="J9" s="3"/>
    </row>
    <row r="10" ht="30" customHeight="1" spans="1:10">
      <c r="A10" s="3" t="s">
        <v>49</v>
      </c>
      <c r="B10" s="3"/>
      <c r="C10" s="3"/>
      <c r="D10" s="3">
        <v>29500</v>
      </c>
      <c r="E10" s="3">
        <v>24600</v>
      </c>
      <c r="F10" s="3">
        <v>2100</v>
      </c>
      <c r="G10" s="3">
        <v>200</v>
      </c>
      <c r="H10" s="3">
        <v>2600</v>
      </c>
      <c r="I10" s="3"/>
      <c r="J10" s="3"/>
    </row>
  </sheetData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8月费用结算表</vt:lpstr>
      <vt:lpstr>8月费用发放表</vt:lpstr>
      <vt:lpstr>8月原始费用表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joy</cp:lastModifiedBy>
  <dcterms:created xsi:type="dcterms:W3CDTF">2025-06-30T08:28:00Z</dcterms:created>
  <dcterms:modified xsi:type="dcterms:W3CDTF">2025-09-01T08:29:11Z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BDD94177E49D4A1C9E77CA8921363B76_13</vt:lpwstr>
  </property>
  <property fmtid="{D5CDD505-2E9C-101B-9397-08002B2CF9AE}" pid="3" name="KSOProductBuildVer">
    <vt:lpwstr>2052-12.1.0.22529</vt:lpwstr>
  </property>
</Properties>
</file>