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9月费用结算表" sheetId="2" r:id="rId1"/>
    <sheet name="9月费用发放表" sheetId="3" r:id="rId2"/>
    <sheet name="9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<sst xmlns="http://schemas.openxmlformats.org/spreadsheetml/2006/main" count="287" uniqueCount="82">
  <si>
    <t>2025年9月份校区综合管理办公室劳务派遣费用结算表（1值班）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</si>
  <si>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</si>
  <si>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</si>
  <si>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</si>
  <si>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</si>
  <si>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</si>
  <si>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</si>
  <si>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</si>
  <si>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</si>
  <si>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</si>
  <si>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</si>
  <si>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</si>
  <si>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</si>
  <si>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7-9月季度管理费</t>
  </si>
  <si>
    <t>结算合计金额</t>
  </si>
  <si>
    <t>备注</t>
  </si>
  <si>
    <t>孙亮</t>
  </si>
  <si>
    <t>行政楼门卫</t>
  </si>
  <si>
    <t>孙瑛</t>
  </si>
  <si>
    <t>雷元梅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</si>
  <si>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</si>
  <si>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</si>
  <si>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</si>
  <si>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</si>
  <si>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</si>
  <si>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</si>
  <si>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</si>
  <si>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张炎东</t>
  </si>
  <si>
    <t>3号楼门卫</t>
  </si>
  <si>
    <t>姚凤</t>
  </si>
  <si>
    <t>古在力阿衣·阿布都热黑木</t>
  </si>
  <si>
    <t>4号楼门卫</t>
  </si>
  <si>
    <t>阿衣努尔·艾买提</t>
  </si>
  <si>
    <t>吾尔古丽·塔西</t>
  </si>
  <si>
    <t>5号楼门卫</t>
  </si>
  <si>
    <t>古海尔班奴·阿布拉江</t>
  </si>
  <si>
    <t>合计1</t>
  </si>
  <si>
    <t>2025年9月份校区综合管理办公室劳务派遣费用结算表（2保洁）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</si>
  <si>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</si>
  <si>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</si>
  <si>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</si>
  <si>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</si>
  <si>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</si>
  <si>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</si>
  <si>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</si>
  <si>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</si>
  <si>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</si>
  <si>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</si>
  <si>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</si>
  <si>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</si>
  <si>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于风花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</si>
  <si>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</si>
  <si>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</si>
  <si>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</si>
  <si>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</si>
  <si>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</si>
  <si>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</si>
  <si>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</si>
  <si>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</si>
  <si>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</si>
  <si>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</si>
  <si>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</si>
  <si>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</si>
  <si>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</si>
  <si>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2025年9月份校区综合管理办公室劳务派遣费用发放表（1值班）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</si>
  <si>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</si>
  <si>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</si>
  <si>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</si>
  <si>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</si>
  <si>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</si>
  <si>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2025年9月份校区综合管理办公室劳务派遣费用发放表（2保洁）</t>
  </si>
  <si>
    <t xml:space="preserve">    2025年9月份校区综合管理办公室劳务派遣费用结算表（1值班）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</si>
  <si>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</si>
  <si>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</si>
  <si>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</si>
  <si>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</si>
  <si>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</si>
  <si>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</si>
  <si>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</si>
  <si>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</si>
  <si>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吾尔古丽.塔西</t>
  </si>
  <si>
    <t xml:space="preserve">    2025年9月份校区综合管理办公室劳务派遣费用结算表（1保洁）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</si>
</sst>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1" fillId="2" borderId="0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3" fillId="2" borderId="0" xfId="49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7" fillId="2" borderId="1" xfId="49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shrinkToFit="1"/>
    </xf>
    <xf numFmtId="0" fontId="11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4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4" borderId="1" xfId="49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2" borderId="0" xfId="49" applyFont="1" applyFill="1" applyBorder="1" applyAlignment="1">
      <alignment horizontal="center" vertical="center"/>
    </xf>
    <xf numFmtId="0" fontId="8" fillId="3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12" fillId="4" borderId="3" xfId="49" applyFont="1" applyFill="1" applyBorder="1" applyAlignment="1">
      <alignment horizontal="center" vertical="center"/>
    </xf>
    <xf numFmtId="0" fontId="12" fillId="4" borderId="4" xfId="49" applyFont="1" applyFill="1" applyBorder="1" applyAlignment="1">
      <alignment horizontal="center" vertical="center"/>
    </xf>
    <xf numFmtId="0" fontId="12" fillId="4" borderId="5" xfId="49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center" vertical="center"/>
    </xf>
    <xf numFmtId="0" fontId="9" fillId="2" borderId="0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="90" zoomScaleNormal="90" workbookViewId="0">
      <selection activeCell="P30" sqref="P30"/>
    </sheetView>
  </sheetViews>
  <sheetFormatPr defaultColWidth="8.72727272727273" defaultRowHeight="14"/>
  <cols>
    <col min="2" max="2" width="28" customWidth="1"/>
    <col min="3" max="3" width="18.8181818181818" customWidth="1"/>
    <col min="6" max="6" width="10"/>
    <col min="8" max="9" width="8.81818181818182"/>
    <col min="11" max="11" width="11.2727272727273"/>
    <col min="14" max="14" width="11.2727272727273"/>
  </cols>
  <sheetData>
    <row r="1" ht="21" spans="1:15">
      <c r="A1" s="36" t="s">
        <v>0</v>
      </c>
      <c r="B1" s="37"/>
      <c r="C1" s="38"/>
      <c r="D1" s="39"/>
      <c r="E1" s="39"/>
      <c r="F1" s="39"/>
      <c r="G1" s="39"/>
      <c r="H1" s="39"/>
      <c r="I1" s="39"/>
      <c r="J1" s="39"/>
      <c r="K1" s="39"/>
      <c r="L1" s="39"/>
      <c r="M1" s="47"/>
      <c r="N1" s="47"/>
      <c r="O1" s="39"/>
    </row>
    <row r="2" ht="60" spans="1:15">
      <c r="A2" s="17" t="s">
        <v>1</v>
      </c>
      <c r="B2" s="18" t="s">
        <v>2</v>
      </c>
      <c r="C2" s="18" t="s">
        <v>3</v>
      </c>
      <c r="D2" s="1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31" t="s">
        <v>11</v>
      </c>
      <c r="L2" s="31" t="s">
        <v>12</v>
      </c>
      <c r="M2" s="31" t="s">
        <v>13</v>
      </c>
      <c r="N2" s="31" t="s">
        <v>14</v>
      </c>
      <c r="O2" s="32" t="s">
        <v>15</v>
      </c>
    </row>
    <row r="3" ht="15" spans="1:15">
      <c r="A3" s="23">
        <v>1</v>
      </c>
      <c r="B3" s="5" t="s">
        <v>16</v>
      </c>
      <c r="C3" s="5" t="s">
        <v>17</v>
      </c>
      <c r="D3" s="5">
        <v>2500</v>
      </c>
      <c r="E3" s="20">
        <v>4999</v>
      </c>
      <c r="F3" s="20">
        <v>799.84</v>
      </c>
      <c r="G3" s="20">
        <v>25</v>
      </c>
      <c r="H3" s="20">
        <v>64.99</v>
      </c>
      <c r="I3" s="20">
        <v>484.9</v>
      </c>
      <c r="J3" s="20">
        <v>5</v>
      </c>
      <c r="K3" s="20">
        <f t="shared" ref="K3:K16" si="0">SUM(F3:J3)</f>
        <v>1379.73</v>
      </c>
      <c r="L3" s="20">
        <v>88</v>
      </c>
      <c r="M3" s="23">
        <v>30</v>
      </c>
      <c r="N3" s="23">
        <f>SUM(D3+K3+L3+M3)</f>
        <v>3997.73</v>
      </c>
      <c r="O3" s="33"/>
    </row>
    <row r="4" ht="15" spans="1:15">
      <c r="A4" s="23">
        <v>2</v>
      </c>
      <c r="B4" s="5" t="s">
        <v>18</v>
      </c>
      <c r="C4" s="5" t="s">
        <v>17</v>
      </c>
      <c r="D4" s="5">
        <v>2500</v>
      </c>
      <c r="E4" s="20">
        <v>4999</v>
      </c>
      <c r="F4" s="20">
        <v>799.84</v>
      </c>
      <c r="G4" s="20">
        <v>25</v>
      </c>
      <c r="H4" s="20">
        <v>64.99</v>
      </c>
      <c r="I4" s="20">
        <v>484.9</v>
      </c>
      <c r="J4" s="20">
        <v>5</v>
      </c>
      <c r="K4" s="20">
        <f t="shared" si="0"/>
        <v>1379.73</v>
      </c>
      <c r="L4" s="20">
        <v>88</v>
      </c>
      <c r="M4" s="23">
        <v>30</v>
      </c>
      <c r="N4" s="23">
        <f t="shared" ref="N4:N17" si="1">SUM(D4+K4+L4+M4)</f>
        <v>3997.73</v>
      </c>
      <c r="O4" s="33"/>
    </row>
    <row r="5" ht="15" spans="1:15">
      <c r="A5" s="23">
        <v>3</v>
      </c>
      <c r="B5" s="5" t="s">
        <v>19</v>
      </c>
      <c r="C5" s="5" t="s">
        <v>20</v>
      </c>
      <c r="D5" s="5">
        <v>2500</v>
      </c>
      <c r="E5" s="20">
        <v>4999</v>
      </c>
      <c r="F5" s="20">
        <v>799.84</v>
      </c>
      <c r="G5" s="20">
        <v>25</v>
      </c>
      <c r="H5" s="20">
        <v>64.99</v>
      </c>
      <c r="I5" s="20">
        <v>484.9</v>
      </c>
      <c r="J5" s="20">
        <v>5</v>
      </c>
      <c r="K5" s="20">
        <f t="shared" si="0"/>
        <v>1379.73</v>
      </c>
      <c r="L5" s="20">
        <v>88</v>
      </c>
      <c r="M5" s="23">
        <v>30</v>
      </c>
      <c r="N5" s="23">
        <f t="shared" si="1"/>
        <v>3997.73</v>
      </c>
      <c r="O5" s="33"/>
    </row>
    <row r="6" ht="15" spans="1:15">
      <c r="A6" s="23">
        <v>4</v>
      </c>
      <c r="B6" s="5" t="s">
        <v>21</v>
      </c>
      <c r="C6" s="5" t="s">
        <v>20</v>
      </c>
      <c r="D6" s="5">
        <v>2500</v>
      </c>
      <c r="E6" s="20">
        <v>4999</v>
      </c>
      <c r="F6" s="20">
        <v>799.84</v>
      </c>
      <c r="G6" s="20">
        <v>25</v>
      </c>
      <c r="H6" s="20">
        <v>64.99</v>
      </c>
      <c r="I6" s="20">
        <v>484.9</v>
      </c>
      <c r="J6" s="20">
        <v>5</v>
      </c>
      <c r="K6" s="20">
        <f t="shared" si="0"/>
        <v>1379.73</v>
      </c>
      <c r="L6" s="20">
        <v>88</v>
      </c>
      <c r="M6" s="23">
        <v>30</v>
      </c>
      <c r="N6" s="23">
        <f t="shared" si="1"/>
        <v>3997.73</v>
      </c>
      <c r="O6" s="33"/>
    </row>
    <row r="7" ht="15" spans="1:15">
      <c r="A7" s="23">
        <v>5</v>
      </c>
      <c r="B7" s="5" t="s">
        <v>22</v>
      </c>
      <c r="C7" s="5" t="s">
        <v>23</v>
      </c>
      <c r="D7" s="5">
        <v>2700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f t="shared" si="0"/>
        <v>0</v>
      </c>
      <c r="L7" s="20">
        <v>88</v>
      </c>
      <c r="M7" s="23">
        <v>30</v>
      </c>
      <c r="N7" s="23">
        <f t="shared" si="1"/>
        <v>2818</v>
      </c>
      <c r="O7" s="33"/>
    </row>
    <row r="8" ht="15" spans="1:15">
      <c r="A8" s="23">
        <v>6</v>
      </c>
      <c r="B8" s="6" t="s">
        <v>24</v>
      </c>
      <c r="C8" s="5" t="s">
        <v>23</v>
      </c>
      <c r="D8" s="5">
        <v>2500</v>
      </c>
      <c r="E8" s="20">
        <v>4999</v>
      </c>
      <c r="F8" s="20">
        <v>799.84</v>
      </c>
      <c r="G8" s="20">
        <v>25</v>
      </c>
      <c r="H8" s="20">
        <v>64.99</v>
      </c>
      <c r="I8" s="20">
        <v>484.9</v>
      </c>
      <c r="J8" s="20">
        <v>5</v>
      </c>
      <c r="K8" s="20">
        <f t="shared" si="0"/>
        <v>1379.73</v>
      </c>
      <c r="L8" s="20">
        <v>88</v>
      </c>
      <c r="M8" s="23">
        <v>30</v>
      </c>
      <c r="N8" s="23">
        <f t="shared" si="1"/>
        <v>3997.73</v>
      </c>
      <c r="O8" s="33"/>
    </row>
    <row r="9" ht="15" spans="1:15">
      <c r="A9" s="23">
        <v>7</v>
      </c>
      <c r="B9" s="5" t="s">
        <v>25</v>
      </c>
      <c r="C9" s="5" t="s">
        <v>23</v>
      </c>
      <c r="D9" s="5">
        <v>2500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f t="shared" si="0"/>
        <v>0</v>
      </c>
      <c r="L9" s="20">
        <v>88</v>
      </c>
      <c r="M9" s="23">
        <v>30</v>
      </c>
      <c r="N9" s="23">
        <f t="shared" si="1"/>
        <v>2618</v>
      </c>
      <c r="O9" s="33"/>
    </row>
    <row r="10" ht="15" spans="1:15">
      <c r="A10" s="23">
        <v>8</v>
      </c>
      <c r="B10" s="5" t="s">
        <v>26</v>
      </c>
      <c r="C10" s="5" t="s">
        <v>23</v>
      </c>
      <c r="D10" s="5">
        <v>2500</v>
      </c>
      <c r="E10" s="20">
        <v>4999</v>
      </c>
      <c r="F10" s="20">
        <v>799.84</v>
      </c>
      <c r="G10" s="20">
        <v>25</v>
      </c>
      <c r="H10" s="20">
        <v>64.99</v>
      </c>
      <c r="I10" s="20">
        <v>484.9</v>
      </c>
      <c r="J10" s="20">
        <v>5</v>
      </c>
      <c r="K10" s="20">
        <f t="shared" si="0"/>
        <v>1379.73</v>
      </c>
      <c r="L10" s="20">
        <v>88</v>
      </c>
      <c r="M10" s="23">
        <v>30</v>
      </c>
      <c r="N10" s="23">
        <f t="shared" si="1"/>
        <v>3997.73</v>
      </c>
      <c r="O10" s="33"/>
    </row>
    <row r="11" ht="15" spans="1:15">
      <c r="A11" s="23">
        <v>9</v>
      </c>
      <c r="B11" s="5" t="s">
        <v>27</v>
      </c>
      <c r="C11" s="5" t="s">
        <v>28</v>
      </c>
      <c r="D11" s="5">
        <v>2500</v>
      </c>
      <c r="E11" s="20">
        <v>4999</v>
      </c>
      <c r="F11" s="20">
        <v>799.84</v>
      </c>
      <c r="G11" s="20">
        <v>25</v>
      </c>
      <c r="H11" s="20">
        <v>64.99</v>
      </c>
      <c r="I11" s="20">
        <v>484.9</v>
      </c>
      <c r="J11" s="20">
        <v>5</v>
      </c>
      <c r="K11" s="20">
        <f t="shared" si="0"/>
        <v>1379.73</v>
      </c>
      <c r="L11" s="20">
        <v>88</v>
      </c>
      <c r="M11" s="23">
        <v>30</v>
      </c>
      <c r="N11" s="23">
        <f t="shared" si="1"/>
        <v>3997.73</v>
      </c>
      <c r="O11" s="33"/>
    </row>
    <row r="12" ht="15" spans="1:15">
      <c r="A12" s="23">
        <v>10</v>
      </c>
      <c r="B12" s="5" t="s">
        <v>29</v>
      </c>
      <c r="C12" s="5" t="s">
        <v>28</v>
      </c>
      <c r="D12" s="5">
        <v>2500</v>
      </c>
      <c r="E12" s="20">
        <v>4999</v>
      </c>
      <c r="F12" s="20">
        <v>799.84</v>
      </c>
      <c r="G12" s="20">
        <v>25</v>
      </c>
      <c r="H12" s="20">
        <v>64.99</v>
      </c>
      <c r="I12" s="20">
        <v>484.9</v>
      </c>
      <c r="J12" s="20">
        <v>5</v>
      </c>
      <c r="K12" s="20">
        <f t="shared" si="0"/>
        <v>1379.73</v>
      </c>
      <c r="L12" s="20">
        <v>88</v>
      </c>
      <c r="M12" s="23">
        <v>30</v>
      </c>
      <c r="N12" s="23">
        <f t="shared" si="1"/>
        <v>3997.73</v>
      </c>
      <c r="O12" s="33"/>
    </row>
    <row r="13" ht="15" spans="1:15">
      <c r="A13" s="23">
        <v>11</v>
      </c>
      <c r="B13" s="5" t="s">
        <v>30</v>
      </c>
      <c r="C13" s="5" t="s">
        <v>31</v>
      </c>
      <c r="D13" s="5">
        <v>3500</v>
      </c>
      <c r="E13" s="20">
        <v>4999</v>
      </c>
      <c r="F13" s="20">
        <v>799.84</v>
      </c>
      <c r="G13" s="20">
        <v>25</v>
      </c>
      <c r="H13" s="20">
        <v>64.99</v>
      </c>
      <c r="I13" s="20">
        <v>484.9</v>
      </c>
      <c r="J13" s="20">
        <v>5</v>
      </c>
      <c r="K13" s="20">
        <f t="shared" si="0"/>
        <v>1379.73</v>
      </c>
      <c r="L13" s="20">
        <v>88</v>
      </c>
      <c r="M13" s="23">
        <v>30</v>
      </c>
      <c r="N13" s="23">
        <f t="shared" si="1"/>
        <v>4997.73</v>
      </c>
      <c r="O13" s="33"/>
    </row>
    <row r="14" ht="15" spans="1:15">
      <c r="A14" s="23">
        <v>12</v>
      </c>
      <c r="B14" s="5" t="s">
        <v>32</v>
      </c>
      <c r="C14" s="5" t="s">
        <v>31</v>
      </c>
      <c r="D14" s="5">
        <v>2500</v>
      </c>
      <c r="E14" s="20">
        <v>4999</v>
      </c>
      <c r="F14" s="20">
        <v>799.84</v>
      </c>
      <c r="G14" s="20">
        <v>25</v>
      </c>
      <c r="H14" s="20">
        <v>64.99</v>
      </c>
      <c r="I14" s="20">
        <v>484.9</v>
      </c>
      <c r="J14" s="20">
        <v>5</v>
      </c>
      <c r="K14" s="20">
        <f t="shared" si="0"/>
        <v>1379.73</v>
      </c>
      <c r="L14" s="20">
        <v>88</v>
      </c>
      <c r="M14" s="23">
        <v>30</v>
      </c>
      <c r="N14" s="23">
        <f t="shared" si="1"/>
        <v>3997.73</v>
      </c>
      <c r="O14" s="33"/>
    </row>
    <row r="15" ht="15" spans="1:15">
      <c r="A15" s="23">
        <v>13</v>
      </c>
      <c r="B15" s="5" t="s">
        <v>33</v>
      </c>
      <c r="C15" s="5" t="s">
        <v>34</v>
      </c>
      <c r="D15" s="5">
        <v>2500</v>
      </c>
      <c r="E15" s="20">
        <v>4999</v>
      </c>
      <c r="F15" s="20">
        <v>799.84</v>
      </c>
      <c r="G15" s="20">
        <v>25</v>
      </c>
      <c r="H15" s="20">
        <v>64.99</v>
      </c>
      <c r="I15" s="20">
        <v>484.9</v>
      </c>
      <c r="J15" s="20">
        <v>5</v>
      </c>
      <c r="K15" s="20">
        <f t="shared" si="0"/>
        <v>1379.73</v>
      </c>
      <c r="L15" s="20">
        <v>88</v>
      </c>
      <c r="M15" s="23">
        <v>30</v>
      </c>
      <c r="N15" s="23">
        <f t="shared" si="1"/>
        <v>3997.73</v>
      </c>
      <c r="O15" s="33"/>
    </row>
    <row r="16" ht="15" spans="1:15">
      <c r="A16" s="40">
        <v>14</v>
      </c>
      <c r="B16" s="41" t="s">
        <v>35</v>
      </c>
      <c r="C16" s="8" t="s">
        <v>34</v>
      </c>
      <c r="D16" s="8">
        <v>2500</v>
      </c>
      <c r="E16" s="42">
        <v>4999</v>
      </c>
      <c r="F16" s="42">
        <v>799.84</v>
      </c>
      <c r="G16" s="42">
        <v>25</v>
      </c>
      <c r="H16" s="42">
        <v>64.99</v>
      </c>
      <c r="I16" s="42">
        <v>484.9</v>
      </c>
      <c r="J16" s="42">
        <v>5</v>
      </c>
      <c r="K16" s="42">
        <f t="shared" si="0"/>
        <v>1379.73</v>
      </c>
      <c r="L16" s="42">
        <v>88</v>
      </c>
      <c r="M16" s="23">
        <v>30</v>
      </c>
      <c r="N16" s="23">
        <f t="shared" si="1"/>
        <v>3997.73</v>
      </c>
      <c r="O16" s="33"/>
    </row>
    <row r="17" ht="17" customHeight="1" spans="1:15">
      <c r="A17" s="43" t="s">
        <v>36</v>
      </c>
      <c r="B17" s="44"/>
      <c r="C17" s="45"/>
      <c r="D17" s="46">
        <f>SUM(D3:D16)</f>
        <v>36200</v>
      </c>
      <c r="E17" s="46">
        <f t="shared" ref="E17:N17" si="2">SUM(E3:E16)</f>
        <v>59988</v>
      </c>
      <c r="F17" s="46">
        <f t="shared" si="2"/>
        <v>9598.08</v>
      </c>
      <c r="G17" s="46">
        <f t="shared" si="2"/>
        <v>300</v>
      </c>
      <c r="H17" s="46">
        <f t="shared" si="2"/>
        <v>779.88</v>
      </c>
      <c r="I17" s="46">
        <f t="shared" si="2"/>
        <v>5818.8</v>
      </c>
      <c r="J17" s="46">
        <f t="shared" si="2"/>
        <v>60</v>
      </c>
      <c r="K17" s="46">
        <f t="shared" si="2"/>
        <v>16556.76</v>
      </c>
      <c r="L17" s="46">
        <f t="shared" si="2"/>
        <v>1232</v>
      </c>
      <c r="M17" s="46">
        <f t="shared" si="2"/>
        <v>420</v>
      </c>
      <c r="N17" s="46">
        <f t="shared" si="2"/>
        <v>54408.76</v>
      </c>
      <c r="O17" s="34"/>
    </row>
    <row r="18" ht="46" customHeight="1" spans="1:15">
      <c r="A18" s="13" t="s">
        <v>37</v>
      </c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30"/>
      <c r="N18" s="30"/>
      <c r="O18" s="16"/>
    </row>
    <row r="19" ht="60" spans="1:15">
      <c r="A19" s="17" t="s">
        <v>1</v>
      </c>
      <c r="B19" s="18" t="s">
        <v>2</v>
      </c>
      <c r="C19" s="18" t="s">
        <v>3</v>
      </c>
      <c r="D19" s="17" t="s">
        <v>4</v>
      </c>
      <c r="E19" s="19" t="s">
        <v>5</v>
      </c>
      <c r="F19" s="19" t="s">
        <v>6</v>
      </c>
      <c r="G19" s="19" t="s">
        <v>7</v>
      </c>
      <c r="H19" s="19" t="s">
        <v>8</v>
      </c>
      <c r="I19" s="19" t="s">
        <v>9</v>
      </c>
      <c r="J19" s="19" t="s">
        <v>10</v>
      </c>
      <c r="K19" s="31" t="s">
        <v>11</v>
      </c>
      <c r="L19" s="31" t="s">
        <v>12</v>
      </c>
      <c r="M19" s="31" t="s">
        <v>13</v>
      </c>
      <c r="N19" s="31" t="s">
        <v>14</v>
      </c>
      <c r="O19" s="32" t="s">
        <v>15</v>
      </c>
    </row>
    <row r="20" ht="15" spans="1:15">
      <c r="A20" s="23">
        <v>1</v>
      </c>
      <c r="B20" s="5" t="s">
        <v>38</v>
      </c>
      <c r="C20" s="5" t="s">
        <v>39</v>
      </c>
      <c r="D20" s="5">
        <v>2500</v>
      </c>
      <c r="E20" s="20">
        <v>4999</v>
      </c>
      <c r="F20" s="20">
        <v>799.84</v>
      </c>
      <c r="G20" s="20">
        <v>25</v>
      </c>
      <c r="H20" s="20">
        <v>64.99</v>
      </c>
      <c r="I20" s="20">
        <v>484.9</v>
      </c>
      <c r="J20" s="20">
        <v>5</v>
      </c>
      <c r="K20" s="20">
        <f t="shared" ref="K20:K34" si="3">SUM(F20:J20)</f>
        <v>1379.73</v>
      </c>
      <c r="L20" s="20">
        <v>88</v>
      </c>
      <c r="M20" s="23">
        <v>30</v>
      </c>
      <c r="N20" s="23">
        <f>SUM(D20+K20+L20+M20)</f>
        <v>3997.73</v>
      </c>
      <c r="O20" s="23"/>
    </row>
    <row r="21" ht="15" spans="1:15">
      <c r="A21" s="23">
        <v>2</v>
      </c>
      <c r="B21" s="5" t="s">
        <v>40</v>
      </c>
      <c r="C21" s="5" t="s">
        <v>39</v>
      </c>
      <c r="D21" s="5">
        <v>2500</v>
      </c>
      <c r="E21" s="20">
        <v>4999</v>
      </c>
      <c r="F21" s="20">
        <v>799.84</v>
      </c>
      <c r="G21" s="20">
        <v>25</v>
      </c>
      <c r="H21" s="20">
        <v>64.99</v>
      </c>
      <c r="I21" s="20">
        <v>484.9</v>
      </c>
      <c r="J21" s="20">
        <v>5</v>
      </c>
      <c r="K21" s="20">
        <f t="shared" si="3"/>
        <v>1379.73</v>
      </c>
      <c r="L21" s="20">
        <v>88</v>
      </c>
      <c r="M21" s="23">
        <v>30</v>
      </c>
      <c r="N21" s="23">
        <f t="shared" ref="N21:N34" si="4">SUM(D21+K21+L21+M21)</f>
        <v>3997.73</v>
      </c>
      <c r="O21" s="23"/>
    </row>
    <row r="22" ht="15" spans="1:15">
      <c r="A22" s="23">
        <v>3</v>
      </c>
      <c r="B22" s="5" t="s">
        <v>41</v>
      </c>
      <c r="C22" s="5" t="s">
        <v>42</v>
      </c>
      <c r="D22" s="5">
        <v>2500</v>
      </c>
      <c r="E22" s="20">
        <v>4999</v>
      </c>
      <c r="F22" s="20">
        <v>799.84</v>
      </c>
      <c r="G22" s="20">
        <v>25</v>
      </c>
      <c r="H22" s="20">
        <v>64.99</v>
      </c>
      <c r="I22" s="20">
        <v>484.9</v>
      </c>
      <c r="J22" s="20">
        <v>5</v>
      </c>
      <c r="K22" s="20">
        <f t="shared" si="3"/>
        <v>1379.73</v>
      </c>
      <c r="L22" s="20">
        <v>88</v>
      </c>
      <c r="M22" s="23">
        <v>30</v>
      </c>
      <c r="N22" s="23">
        <f t="shared" si="4"/>
        <v>3997.73</v>
      </c>
      <c r="O22" s="23"/>
    </row>
    <row r="23" ht="15" spans="1:15">
      <c r="A23" s="23">
        <v>4</v>
      </c>
      <c r="B23" s="5" t="s">
        <v>43</v>
      </c>
      <c r="C23" s="5" t="s">
        <v>42</v>
      </c>
      <c r="D23" s="5">
        <v>2500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f t="shared" si="3"/>
        <v>0</v>
      </c>
      <c r="L23" s="20">
        <v>88</v>
      </c>
      <c r="M23" s="23">
        <v>30</v>
      </c>
      <c r="N23" s="23">
        <f t="shared" si="4"/>
        <v>2618</v>
      </c>
      <c r="O23" s="23"/>
    </row>
    <row r="24" ht="15" spans="1:15">
      <c r="A24" s="23">
        <v>5</v>
      </c>
      <c r="B24" s="5" t="s">
        <v>44</v>
      </c>
      <c r="C24" s="5" t="s">
        <v>45</v>
      </c>
      <c r="D24" s="5">
        <v>2500</v>
      </c>
      <c r="E24" s="20">
        <v>4999</v>
      </c>
      <c r="F24" s="20">
        <v>799.84</v>
      </c>
      <c r="G24" s="20">
        <v>25</v>
      </c>
      <c r="H24" s="20">
        <v>64.99</v>
      </c>
      <c r="I24" s="20">
        <v>484.9</v>
      </c>
      <c r="J24" s="20">
        <v>5</v>
      </c>
      <c r="K24" s="20">
        <f t="shared" si="3"/>
        <v>1379.73</v>
      </c>
      <c r="L24" s="20">
        <v>88</v>
      </c>
      <c r="M24" s="23">
        <v>30</v>
      </c>
      <c r="N24" s="23">
        <f t="shared" si="4"/>
        <v>3997.73</v>
      </c>
      <c r="O24" s="23"/>
    </row>
    <row r="25" ht="15" spans="1:15">
      <c r="A25" s="23">
        <v>6</v>
      </c>
      <c r="B25" s="7" t="s">
        <v>46</v>
      </c>
      <c r="C25" s="5" t="s">
        <v>47</v>
      </c>
      <c r="D25" s="5">
        <v>2500</v>
      </c>
      <c r="E25" s="20">
        <v>4999</v>
      </c>
      <c r="F25" s="20">
        <v>799.84</v>
      </c>
      <c r="G25" s="20">
        <v>25</v>
      </c>
      <c r="H25" s="20">
        <v>64.99</v>
      </c>
      <c r="I25" s="20">
        <v>484.9</v>
      </c>
      <c r="J25" s="20">
        <v>5</v>
      </c>
      <c r="K25" s="20">
        <f t="shared" si="3"/>
        <v>1379.73</v>
      </c>
      <c r="L25" s="20">
        <v>88</v>
      </c>
      <c r="M25" s="23">
        <v>30</v>
      </c>
      <c r="N25" s="23">
        <f t="shared" si="4"/>
        <v>3997.73</v>
      </c>
      <c r="O25" s="23"/>
    </row>
    <row r="26" ht="15" spans="1:15">
      <c r="A26" s="23">
        <v>7</v>
      </c>
      <c r="B26" s="5" t="s">
        <v>48</v>
      </c>
      <c r="C26" s="5" t="s">
        <v>47</v>
      </c>
      <c r="D26" s="5">
        <v>2500</v>
      </c>
      <c r="E26" s="20">
        <v>4999</v>
      </c>
      <c r="F26" s="20">
        <v>799.84</v>
      </c>
      <c r="G26" s="20">
        <v>25</v>
      </c>
      <c r="H26" s="20">
        <v>64.99</v>
      </c>
      <c r="I26" s="20">
        <v>484.9</v>
      </c>
      <c r="J26" s="20">
        <v>5</v>
      </c>
      <c r="K26" s="20">
        <f t="shared" si="3"/>
        <v>1379.73</v>
      </c>
      <c r="L26" s="20">
        <v>88</v>
      </c>
      <c r="M26" s="23">
        <v>30</v>
      </c>
      <c r="N26" s="23">
        <f t="shared" si="4"/>
        <v>3997.73</v>
      </c>
      <c r="O26" s="23"/>
    </row>
    <row r="27" ht="15" spans="1:15">
      <c r="A27" s="23">
        <v>8</v>
      </c>
      <c r="B27" s="5" t="s">
        <v>49</v>
      </c>
      <c r="C27" s="5" t="s">
        <v>47</v>
      </c>
      <c r="D27" s="5">
        <v>2500</v>
      </c>
      <c r="E27" s="20">
        <v>4999</v>
      </c>
      <c r="F27" s="20">
        <v>799.84</v>
      </c>
      <c r="G27" s="20">
        <v>25</v>
      </c>
      <c r="H27" s="20">
        <v>64.99</v>
      </c>
      <c r="I27" s="20">
        <v>484.9</v>
      </c>
      <c r="J27" s="20">
        <v>5</v>
      </c>
      <c r="K27" s="20">
        <f t="shared" si="3"/>
        <v>1379.73</v>
      </c>
      <c r="L27" s="20">
        <v>88</v>
      </c>
      <c r="M27" s="23">
        <v>30</v>
      </c>
      <c r="N27" s="23">
        <f t="shared" si="4"/>
        <v>3997.73</v>
      </c>
      <c r="O27" s="23"/>
    </row>
    <row r="28" ht="15" spans="1:15">
      <c r="A28" s="23">
        <v>9</v>
      </c>
      <c r="B28" s="5" t="s">
        <v>50</v>
      </c>
      <c r="C28" s="5" t="s">
        <v>51</v>
      </c>
      <c r="D28" s="5">
        <v>2500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f t="shared" si="3"/>
        <v>0</v>
      </c>
      <c r="L28" s="20">
        <v>88</v>
      </c>
      <c r="M28" s="23">
        <v>30</v>
      </c>
      <c r="N28" s="23">
        <f t="shared" si="4"/>
        <v>2618</v>
      </c>
      <c r="O28" s="23"/>
    </row>
    <row r="29" ht="15" spans="1:15">
      <c r="A29" s="23">
        <v>10</v>
      </c>
      <c r="B29" s="5" t="s">
        <v>52</v>
      </c>
      <c r="C29" s="5" t="s">
        <v>53</v>
      </c>
      <c r="D29" s="5">
        <v>2700</v>
      </c>
      <c r="E29" s="20">
        <v>4999</v>
      </c>
      <c r="F29" s="20">
        <v>799.84</v>
      </c>
      <c r="G29" s="20">
        <v>25</v>
      </c>
      <c r="H29" s="20">
        <v>64.99</v>
      </c>
      <c r="I29" s="20">
        <v>484.9</v>
      </c>
      <c r="J29" s="20">
        <v>5</v>
      </c>
      <c r="K29" s="20">
        <f t="shared" si="3"/>
        <v>1379.73</v>
      </c>
      <c r="L29" s="20">
        <v>88</v>
      </c>
      <c r="M29" s="23">
        <v>30</v>
      </c>
      <c r="N29" s="23">
        <f t="shared" si="4"/>
        <v>4197.73</v>
      </c>
      <c r="O29" s="23"/>
    </row>
    <row r="30" ht="15" spans="1:15">
      <c r="A30" s="23">
        <v>11</v>
      </c>
      <c r="B30" s="6" t="s">
        <v>54</v>
      </c>
      <c r="C30" s="5" t="s">
        <v>55</v>
      </c>
      <c r="D30" s="5">
        <v>2500</v>
      </c>
      <c r="E30" s="20">
        <v>4999</v>
      </c>
      <c r="F30" s="20">
        <v>799.84</v>
      </c>
      <c r="G30" s="20">
        <v>25</v>
      </c>
      <c r="H30" s="20">
        <v>64.99</v>
      </c>
      <c r="I30" s="20">
        <v>484.9</v>
      </c>
      <c r="J30" s="20">
        <v>5</v>
      </c>
      <c r="K30" s="20">
        <f t="shared" si="3"/>
        <v>1379.73</v>
      </c>
      <c r="L30" s="20">
        <v>88</v>
      </c>
      <c r="M30" s="23">
        <v>30</v>
      </c>
      <c r="N30" s="23">
        <f t="shared" si="4"/>
        <v>3997.73</v>
      </c>
      <c r="O30" s="23"/>
    </row>
    <row r="31" ht="15" spans="1:15">
      <c r="A31" s="23">
        <v>12</v>
      </c>
      <c r="B31" s="5" t="s">
        <v>56</v>
      </c>
      <c r="C31" s="5" t="s">
        <v>57</v>
      </c>
      <c r="D31" s="5">
        <v>3100</v>
      </c>
      <c r="E31" s="20">
        <v>4999</v>
      </c>
      <c r="F31" s="20">
        <v>799.84</v>
      </c>
      <c r="G31" s="20">
        <v>25</v>
      </c>
      <c r="H31" s="20">
        <v>64.99</v>
      </c>
      <c r="I31" s="20">
        <v>484.9</v>
      </c>
      <c r="J31" s="20">
        <v>5</v>
      </c>
      <c r="K31" s="20">
        <f t="shared" si="3"/>
        <v>1379.73</v>
      </c>
      <c r="L31" s="20">
        <v>88</v>
      </c>
      <c r="M31" s="23">
        <v>30</v>
      </c>
      <c r="N31" s="23">
        <f t="shared" si="4"/>
        <v>4597.73</v>
      </c>
      <c r="O31" s="23"/>
    </row>
    <row r="32" ht="15" spans="1:15">
      <c r="A32" s="23">
        <v>13</v>
      </c>
      <c r="B32" s="5" t="s">
        <v>58</v>
      </c>
      <c r="C32" s="5" t="s">
        <v>57</v>
      </c>
      <c r="D32" s="5">
        <v>3100</v>
      </c>
      <c r="E32" s="20">
        <v>4999</v>
      </c>
      <c r="F32" s="20">
        <v>799.84</v>
      </c>
      <c r="G32" s="20">
        <v>25</v>
      </c>
      <c r="H32" s="20">
        <v>64.99</v>
      </c>
      <c r="I32" s="20">
        <v>484.9</v>
      </c>
      <c r="J32" s="20">
        <v>5</v>
      </c>
      <c r="K32" s="20">
        <f t="shared" si="3"/>
        <v>1379.73</v>
      </c>
      <c r="L32" s="20">
        <v>88</v>
      </c>
      <c r="M32" s="23">
        <v>30</v>
      </c>
      <c r="N32" s="23">
        <f t="shared" si="4"/>
        <v>4597.73</v>
      </c>
      <c r="O32" s="23"/>
    </row>
    <row r="33" ht="15" spans="1:15">
      <c r="A33" s="23">
        <v>14</v>
      </c>
      <c r="B33" s="5" t="s">
        <v>59</v>
      </c>
      <c r="C33" s="5" t="s">
        <v>60</v>
      </c>
      <c r="D33" s="5">
        <v>3100</v>
      </c>
      <c r="E33" s="20">
        <v>4999</v>
      </c>
      <c r="F33" s="20">
        <v>799.84</v>
      </c>
      <c r="G33" s="20">
        <v>25</v>
      </c>
      <c r="H33" s="20">
        <v>64.99</v>
      </c>
      <c r="I33" s="20">
        <v>484.9</v>
      </c>
      <c r="J33" s="20">
        <v>5</v>
      </c>
      <c r="K33" s="20">
        <f t="shared" si="3"/>
        <v>1379.73</v>
      </c>
      <c r="L33" s="20">
        <v>88</v>
      </c>
      <c r="M33" s="23">
        <v>30</v>
      </c>
      <c r="N33" s="23">
        <f t="shared" si="4"/>
        <v>4597.73</v>
      </c>
      <c r="O33" s="23"/>
    </row>
    <row r="34" ht="15" spans="1:15">
      <c r="A34" s="23">
        <v>15</v>
      </c>
      <c r="B34" s="10" t="s">
        <v>61</v>
      </c>
      <c r="C34" s="5" t="s">
        <v>60</v>
      </c>
      <c r="D34" s="5">
        <v>3800</v>
      </c>
      <c r="E34" s="20">
        <v>4999</v>
      </c>
      <c r="F34" s="20">
        <v>799.84</v>
      </c>
      <c r="G34" s="20">
        <v>25</v>
      </c>
      <c r="H34" s="20">
        <v>64.99</v>
      </c>
      <c r="I34" s="20">
        <v>484.9</v>
      </c>
      <c r="J34" s="20">
        <v>5</v>
      </c>
      <c r="K34" s="20">
        <f t="shared" si="3"/>
        <v>1379.73</v>
      </c>
      <c r="L34" s="20">
        <v>88</v>
      </c>
      <c r="M34" s="23">
        <v>30</v>
      </c>
      <c r="N34" s="23">
        <f t="shared" si="4"/>
        <v>5297.73</v>
      </c>
      <c r="O34" s="23"/>
    </row>
    <row r="35" ht="21" customHeight="1" spans="1:15">
      <c r="A35" s="29" t="s">
        <v>62</v>
      </c>
      <c r="B35" s="29"/>
      <c r="C35" s="29"/>
      <c r="D35" s="29">
        <f>SUM(D20:D34)</f>
        <v>40800</v>
      </c>
      <c r="E35" s="29">
        <f t="shared" ref="E35:N35" si="5">SUM(E20:E34)</f>
        <v>64987</v>
      </c>
      <c r="F35" s="29">
        <f t="shared" si="5"/>
        <v>10397.92</v>
      </c>
      <c r="G35" s="29">
        <f t="shared" si="5"/>
        <v>325</v>
      </c>
      <c r="H35" s="29">
        <f t="shared" si="5"/>
        <v>844.87</v>
      </c>
      <c r="I35" s="29">
        <f t="shared" si="5"/>
        <v>6303.7</v>
      </c>
      <c r="J35" s="29">
        <f t="shared" si="5"/>
        <v>65</v>
      </c>
      <c r="K35" s="29">
        <f t="shared" si="5"/>
        <v>17936.49</v>
      </c>
      <c r="L35" s="29">
        <f t="shared" si="5"/>
        <v>1320</v>
      </c>
      <c r="M35" s="29">
        <f t="shared" si="5"/>
        <v>450</v>
      </c>
      <c r="N35" s="29">
        <f t="shared" si="5"/>
        <v>60506.49</v>
      </c>
      <c r="O35" s="35"/>
    </row>
    <row r="36" ht="21" customHeight="1" spans="1:15">
      <c r="A36" s="29" t="s">
        <v>63</v>
      </c>
      <c r="B36" s="29"/>
      <c r="C36" s="29"/>
      <c r="D36" s="29">
        <f>SUM(D17+D35)</f>
        <v>77000</v>
      </c>
      <c r="E36" s="29">
        <f t="shared" ref="E36:N36" si="6">SUM(E17+E35)</f>
        <v>124975</v>
      </c>
      <c r="F36" s="29">
        <f t="shared" si="6"/>
        <v>19996</v>
      </c>
      <c r="G36" s="29">
        <f t="shared" si="6"/>
        <v>625</v>
      </c>
      <c r="H36" s="29">
        <f t="shared" si="6"/>
        <v>1624.75</v>
      </c>
      <c r="I36" s="29">
        <f t="shared" si="6"/>
        <v>12122.5</v>
      </c>
      <c r="J36" s="29">
        <f t="shared" si="6"/>
        <v>125</v>
      </c>
      <c r="K36" s="29">
        <f t="shared" si="6"/>
        <v>34493.25</v>
      </c>
      <c r="L36" s="29">
        <f t="shared" si="6"/>
        <v>2552</v>
      </c>
      <c r="M36" s="29">
        <f t="shared" si="6"/>
        <v>870</v>
      </c>
      <c r="N36" s="29">
        <f t="shared" si="6"/>
        <v>114915.25</v>
      </c>
      <c r="O36" s="35"/>
    </row>
  </sheetData>
  <mergeCells count="5">
    <mergeCell ref="A1:O1"/>
    <mergeCell ref="A17:C17"/>
    <mergeCell ref="A18:O18"/>
    <mergeCell ref="A35:C35"/>
    <mergeCell ref="A36:C36"/>
  </mergeCells>
  <pageMargins left="0.75" right="0.75" top="1" bottom="1" header="0.5" footer="0.5"/>
  <headerFooter/>
  <ignoredErrors>
    <ignoredError sqref="K3:K16 K20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N25" sqref="N25"/>
    </sheetView>
  </sheetViews>
  <sheetFormatPr defaultColWidth="8.72727272727273" defaultRowHeight="14"/>
  <cols>
    <col min="2" max="2" width="28.5454545454545" customWidth="1"/>
    <col min="3" max="3" width="18.3636363636364" customWidth="1"/>
    <col min="6" max="6" width="10"/>
    <col min="8" max="8" width="10"/>
    <col min="10" max="10" width="8.81818181818182"/>
    <col min="11" max="11" width="10"/>
  </cols>
  <sheetData>
    <row r="1" ht="24" customHeight="1" spans="1:12">
      <c r="A1" s="13" t="s">
        <v>64</v>
      </c>
      <c r="B1" s="14"/>
      <c r="C1" s="15"/>
      <c r="D1" s="16"/>
      <c r="E1" s="16"/>
      <c r="F1" s="16"/>
      <c r="G1" s="16"/>
      <c r="H1" s="16"/>
      <c r="I1" s="16"/>
      <c r="J1" s="16"/>
      <c r="K1" s="30"/>
      <c r="L1" s="16"/>
    </row>
    <row r="2" ht="60" spans="1:12">
      <c r="A2" s="17" t="s">
        <v>1</v>
      </c>
      <c r="B2" s="18" t="s">
        <v>2</v>
      </c>
      <c r="C2" s="18" t="s">
        <v>3</v>
      </c>
      <c r="D2" s="17" t="s">
        <v>4</v>
      </c>
      <c r="E2" s="19" t="s">
        <v>5</v>
      </c>
      <c r="F2" s="19" t="s">
        <v>65</v>
      </c>
      <c r="G2" s="19" t="s">
        <v>66</v>
      </c>
      <c r="H2" s="19" t="s">
        <v>67</v>
      </c>
      <c r="I2" s="19" t="s">
        <v>68</v>
      </c>
      <c r="J2" s="31" t="s">
        <v>69</v>
      </c>
      <c r="K2" s="31" t="s">
        <v>14</v>
      </c>
      <c r="L2" s="32" t="s">
        <v>15</v>
      </c>
    </row>
    <row r="3" spans="1:12">
      <c r="A3" s="20">
        <v>1</v>
      </c>
      <c r="B3" s="21" t="s">
        <v>16</v>
      </c>
      <c r="C3" s="21" t="s">
        <v>17</v>
      </c>
      <c r="D3" s="22">
        <v>2500</v>
      </c>
      <c r="E3" s="20">
        <v>4999</v>
      </c>
      <c r="F3" s="23">
        <v>399.92</v>
      </c>
      <c r="G3" s="23">
        <v>25</v>
      </c>
      <c r="H3" s="23">
        <v>99.98</v>
      </c>
      <c r="I3" s="23">
        <v>25</v>
      </c>
      <c r="J3" s="23">
        <f t="shared" ref="J3:J16" si="0">SUM(F3:I3)</f>
        <v>549.9</v>
      </c>
      <c r="K3" s="23">
        <f t="shared" ref="K3:K16" si="1">SUM(D3-J3)</f>
        <v>1950.1</v>
      </c>
      <c r="L3" s="33"/>
    </row>
    <row r="4" spans="1:12">
      <c r="A4" s="20">
        <v>2</v>
      </c>
      <c r="B4" s="21" t="s">
        <v>18</v>
      </c>
      <c r="C4" s="21" t="s">
        <v>17</v>
      </c>
      <c r="D4" s="22">
        <v>2500</v>
      </c>
      <c r="E4" s="20">
        <v>4999</v>
      </c>
      <c r="F4" s="23">
        <v>399.92</v>
      </c>
      <c r="G4" s="23">
        <v>25</v>
      </c>
      <c r="H4" s="23">
        <v>99.98</v>
      </c>
      <c r="I4" s="23">
        <v>25</v>
      </c>
      <c r="J4" s="23">
        <f t="shared" si="0"/>
        <v>549.9</v>
      </c>
      <c r="K4" s="23">
        <f t="shared" si="1"/>
        <v>1950.1</v>
      </c>
      <c r="L4" s="33"/>
    </row>
    <row r="5" spans="1:12">
      <c r="A5" s="20">
        <v>3</v>
      </c>
      <c r="B5" s="21" t="s">
        <v>19</v>
      </c>
      <c r="C5" s="21" t="s">
        <v>20</v>
      </c>
      <c r="D5" s="22">
        <v>2500</v>
      </c>
      <c r="E5" s="20">
        <v>4999</v>
      </c>
      <c r="F5" s="23">
        <v>399.92</v>
      </c>
      <c r="G5" s="23">
        <v>25</v>
      </c>
      <c r="H5" s="23">
        <v>99.98</v>
      </c>
      <c r="I5" s="23">
        <v>25</v>
      </c>
      <c r="J5" s="23">
        <f t="shared" si="0"/>
        <v>549.9</v>
      </c>
      <c r="K5" s="23">
        <f t="shared" si="1"/>
        <v>1950.1</v>
      </c>
      <c r="L5" s="33"/>
    </row>
    <row r="6" spans="1:12">
      <c r="A6" s="20">
        <v>4</v>
      </c>
      <c r="B6" s="21" t="s">
        <v>21</v>
      </c>
      <c r="C6" s="21" t="s">
        <v>20</v>
      </c>
      <c r="D6" s="22">
        <v>2500</v>
      </c>
      <c r="E6" s="20">
        <v>4999</v>
      </c>
      <c r="F6" s="23">
        <v>399.92</v>
      </c>
      <c r="G6" s="23">
        <v>25</v>
      </c>
      <c r="H6" s="23">
        <v>99.98</v>
      </c>
      <c r="I6" s="23">
        <v>25</v>
      </c>
      <c r="J6" s="23">
        <f t="shared" si="0"/>
        <v>549.9</v>
      </c>
      <c r="K6" s="23">
        <f t="shared" si="1"/>
        <v>1950.1</v>
      </c>
      <c r="L6" s="33"/>
    </row>
    <row r="7" spans="1:12">
      <c r="A7" s="20">
        <v>5</v>
      </c>
      <c r="B7" s="21" t="s">
        <v>22</v>
      </c>
      <c r="C7" s="21" t="s">
        <v>23</v>
      </c>
      <c r="D7" s="22">
        <v>2700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3">
        <f t="shared" si="0"/>
        <v>0</v>
      </c>
      <c r="K7" s="23">
        <f t="shared" si="1"/>
        <v>2700</v>
      </c>
      <c r="L7" s="33"/>
    </row>
    <row r="8" spans="1:12">
      <c r="A8" s="20">
        <v>6</v>
      </c>
      <c r="B8" s="24" t="s">
        <v>24</v>
      </c>
      <c r="C8" s="21" t="s">
        <v>23</v>
      </c>
      <c r="D8" s="22">
        <v>2500</v>
      </c>
      <c r="E8" s="20">
        <v>4999</v>
      </c>
      <c r="F8" s="23">
        <v>399.92</v>
      </c>
      <c r="G8" s="23">
        <v>25</v>
      </c>
      <c r="H8" s="23">
        <v>99.98</v>
      </c>
      <c r="I8" s="23">
        <v>25</v>
      </c>
      <c r="J8" s="23">
        <f t="shared" si="0"/>
        <v>549.9</v>
      </c>
      <c r="K8" s="23">
        <f t="shared" si="1"/>
        <v>1950.1</v>
      </c>
      <c r="L8" s="33"/>
    </row>
    <row r="9" spans="1:12">
      <c r="A9" s="20">
        <v>7</v>
      </c>
      <c r="B9" s="21" t="s">
        <v>25</v>
      </c>
      <c r="C9" s="21" t="s">
        <v>23</v>
      </c>
      <c r="D9" s="22">
        <v>2500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3">
        <f t="shared" si="0"/>
        <v>0</v>
      </c>
      <c r="K9" s="23">
        <f t="shared" si="1"/>
        <v>2500</v>
      </c>
      <c r="L9" s="33"/>
    </row>
    <row r="10" spans="1:12">
      <c r="A10" s="20">
        <v>8</v>
      </c>
      <c r="B10" s="21" t="s">
        <v>26</v>
      </c>
      <c r="C10" s="21" t="s">
        <v>23</v>
      </c>
      <c r="D10" s="22">
        <v>2500</v>
      </c>
      <c r="E10" s="20">
        <v>4999</v>
      </c>
      <c r="F10" s="23">
        <v>399.92</v>
      </c>
      <c r="G10" s="23">
        <v>25</v>
      </c>
      <c r="H10" s="23">
        <v>99.98</v>
      </c>
      <c r="I10" s="23">
        <v>25</v>
      </c>
      <c r="J10" s="23">
        <f t="shared" si="0"/>
        <v>549.9</v>
      </c>
      <c r="K10" s="23">
        <f t="shared" si="1"/>
        <v>1950.1</v>
      </c>
      <c r="L10" s="33"/>
    </row>
    <row r="11" spans="1:12">
      <c r="A11" s="20">
        <v>9</v>
      </c>
      <c r="B11" s="21" t="s">
        <v>27</v>
      </c>
      <c r="C11" s="21" t="s">
        <v>28</v>
      </c>
      <c r="D11" s="22">
        <v>2500</v>
      </c>
      <c r="E11" s="20">
        <v>4999</v>
      </c>
      <c r="F11" s="23">
        <v>399.92</v>
      </c>
      <c r="G11" s="23">
        <v>25</v>
      </c>
      <c r="H11" s="23">
        <v>99.98</v>
      </c>
      <c r="I11" s="23">
        <v>25</v>
      </c>
      <c r="J11" s="23">
        <f t="shared" si="0"/>
        <v>549.9</v>
      </c>
      <c r="K11" s="23">
        <f t="shared" si="1"/>
        <v>1950.1</v>
      </c>
      <c r="L11" s="33"/>
    </row>
    <row r="12" spans="1:12">
      <c r="A12" s="20">
        <v>10</v>
      </c>
      <c r="B12" s="21" t="s">
        <v>29</v>
      </c>
      <c r="C12" s="21" t="s">
        <v>28</v>
      </c>
      <c r="D12" s="22">
        <v>2500</v>
      </c>
      <c r="E12" s="20">
        <v>4999</v>
      </c>
      <c r="F12" s="23">
        <v>399.92</v>
      </c>
      <c r="G12" s="23">
        <v>25</v>
      </c>
      <c r="H12" s="23">
        <v>99.98</v>
      </c>
      <c r="I12" s="23">
        <v>25</v>
      </c>
      <c r="J12" s="23">
        <f t="shared" si="0"/>
        <v>549.9</v>
      </c>
      <c r="K12" s="23">
        <f t="shared" si="1"/>
        <v>1950.1</v>
      </c>
      <c r="L12" s="33"/>
    </row>
    <row r="13" spans="1:12">
      <c r="A13" s="20">
        <v>11</v>
      </c>
      <c r="B13" s="21" t="s">
        <v>30</v>
      </c>
      <c r="C13" s="21" t="s">
        <v>31</v>
      </c>
      <c r="D13" s="22">
        <v>3500</v>
      </c>
      <c r="E13" s="20">
        <v>4999</v>
      </c>
      <c r="F13" s="23">
        <v>399.92</v>
      </c>
      <c r="G13" s="23">
        <v>25</v>
      </c>
      <c r="H13" s="23">
        <v>99.98</v>
      </c>
      <c r="I13" s="23">
        <v>25</v>
      </c>
      <c r="J13" s="23">
        <f t="shared" si="0"/>
        <v>549.9</v>
      </c>
      <c r="K13" s="23">
        <f t="shared" si="1"/>
        <v>2950.1</v>
      </c>
      <c r="L13" s="33"/>
    </row>
    <row r="14" spans="1:12">
      <c r="A14" s="20">
        <v>12</v>
      </c>
      <c r="B14" s="21" t="s">
        <v>32</v>
      </c>
      <c r="C14" s="21" t="s">
        <v>31</v>
      </c>
      <c r="D14" s="22">
        <v>2500</v>
      </c>
      <c r="E14" s="20">
        <v>4999</v>
      </c>
      <c r="F14" s="23">
        <v>399.92</v>
      </c>
      <c r="G14" s="23">
        <v>25</v>
      </c>
      <c r="H14" s="23">
        <v>99.98</v>
      </c>
      <c r="I14" s="23">
        <v>25</v>
      </c>
      <c r="J14" s="23">
        <f t="shared" si="0"/>
        <v>549.9</v>
      </c>
      <c r="K14" s="23">
        <f t="shared" si="1"/>
        <v>1950.1</v>
      </c>
      <c r="L14" s="33"/>
    </row>
    <row r="15" spans="1:12">
      <c r="A15" s="20">
        <v>13</v>
      </c>
      <c r="B15" s="21" t="s">
        <v>33</v>
      </c>
      <c r="C15" s="21" t="s">
        <v>34</v>
      </c>
      <c r="D15" s="22">
        <v>2500</v>
      </c>
      <c r="E15" s="20">
        <v>4999</v>
      </c>
      <c r="F15" s="23">
        <v>399.92</v>
      </c>
      <c r="G15" s="23">
        <v>25</v>
      </c>
      <c r="H15" s="23">
        <v>99.98</v>
      </c>
      <c r="I15" s="23">
        <v>25</v>
      </c>
      <c r="J15" s="23">
        <f t="shared" si="0"/>
        <v>549.9</v>
      </c>
      <c r="K15" s="23">
        <f t="shared" si="1"/>
        <v>1950.1</v>
      </c>
      <c r="L15" s="33"/>
    </row>
    <row r="16" spans="1:12">
      <c r="A16" s="20">
        <v>14</v>
      </c>
      <c r="B16" s="25" t="s">
        <v>35</v>
      </c>
      <c r="C16" s="21" t="s">
        <v>34</v>
      </c>
      <c r="D16" s="22">
        <v>2500</v>
      </c>
      <c r="E16" s="20">
        <v>4999</v>
      </c>
      <c r="F16" s="23">
        <v>399.92</v>
      </c>
      <c r="G16" s="23">
        <v>25</v>
      </c>
      <c r="H16" s="23">
        <v>99.98</v>
      </c>
      <c r="I16" s="23">
        <v>25</v>
      </c>
      <c r="J16" s="23">
        <f t="shared" si="0"/>
        <v>549.9</v>
      </c>
      <c r="K16" s="23">
        <f t="shared" si="1"/>
        <v>1950.1</v>
      </c>
      <c r="L16" s="33"/>
    </row>
    <row r="17" ht="19" customHeight="1" spans="1:12">
      <c r="A17" s="26" t="s">
        <v>36</v>
      </c>
      <c r="B17" s="26"/>
      <c r="C17" s="26"/>
      <c r="D17" s="26">
        <f t="shared" ref="D17:K17" si="2">SUM(D3:D16)</f>
        <v>36200</v>
      </c>
      <c r="E17" s="26">
        <f t="shared" si="2"/>
        <v>59988</v>
      </c>
      <c r="F17" s="26">
        <f t="shared" si="2"/>
        <v>4799.04</v>
      </c>
      <c r="G17" s="26">
        <f t="shared" si="2"/>
        <v>300</v>
      </c>
      <c r="H17" s="26">
        <f t="shared" si="2"/>
        <v>1199.76</v>
      </c>
      <c r="I17" s="26">
        <f t="shared" si="2"/>
        <v>300</v>
      </c>
      <c r="J17" s="26">
        <f t="shared" si="2"/>
        <v>6598.8</v>
      </c>
      <c r="K17" s="26">
        <f t="shared" si="2"/>
        <v>29601.2</v>
      </c>
      <c r="L17" s="34"/>
    </row>
    <row r="18" ht="31" customHeight="1" spans="1:12">
      <c r="A18" s="13" t="s">
        <v>70</v>
      </c>
      <c r="B18" s="14"/>
      <c r="C18" s="15"/>
      <c r="D18" s="16"/>
      <c r="E18" s="16"/>
      <c r="F18" s="16"/>
      <c r="G18" s="16"/>
      <c r="H18" s="16"/>
      <c r="I18" s="16"/>
      <c r="J18" s="16"/>
      <c r="K18" s="30"/>
      <c r="L18" s="16"/>
    </row>
    <row r="19" ht="60" spans="1:12">
      <c r="A19" s="17" t="s">
        <v>1</v>
      </c>
      <c r="B19" s="18" t="s">
        <v>2</v>
      </c>
      <c r="C19" s="18" t="s">
        <v>3</v>
      </c>
      <c r="D19" s="17" t="s">
        <v>4</v>
      </c>
      <c r="E19" s="19" t="s">
        <v>5</v>
      </c>
      <c r="F19" s="19" t="s">
        <v>65</v>
      </c>
      <c r="G19" s="19" t="s">
        <v>66</v>
      </c>
      <c r="H19" s="19" t="s">
        <v>67</v>
      </c>
      <c r="I19" s="19" t="s">
        <v>68</v>
      </c>
      <c r="J19" s="31" t="s">
        <v>69</v>
      </c>
      <c r="K19" s="31" t="s">
        <v>14</v>
      </c>
      <c r="L19" s="32" t="s">
        <v>15</v>
      </c>
    </row>
    <row r="20" spans="1:12">
      <c r="A20" s="20">
        <v>1</v>
      </c>
      <c r="B20" s="21" t="s">
        <v>38</v>
      </c>
      <c r="C20" s="27" t="s">
        <v>39</v>
      </c>
      <c r="D20" s="22">
        <v>2500</v>
      </c>
      <c r="E20" s="20">
        <v>4999</v>
      </c>
      <c r="F20" s="23">
        <v>399.92</v>
      </c>
      <c r="G20" s="23">
        <v>25</v>
      </c>
      <c r="H20" s="23">
        <v>99.98</v>
      </c>
      <c r="I20" s="23">
        <v>25</v>
      </c>
      <c r="J20" s="23">
        <f t="shared" ref="J20:J34" si="3">SUM(F20:I20)</f>
        <v>549.9</v>
      </c>
      <c r="K20" s="23">
        <f t="shared" ref="K20:K34" si="4">SUM(D20-J20)</f>
        <v>1950.1</v>
      </c>
      <c r="L20" s="33"/>
    </row>
    <row r="21" spans="1:12">
      <c r="A21" s="20">
        <v>2</v>
      </c>
      <c r="B21" s="21" t="s">
        <v>40</v>
      </c>
      <c r="C21" s="27" t="s">
        <v>39</v>
      </c>
      <c r="D21" s="22">
        <v>2500</v>
      </c>
      <c r="E21" s="20">
        <v>4999</v>
      </c>
      <c r="F21" s="23">
        <v>399.92</v>
      </c>
      <c r="G21" s="23">
        <v>25</v>
      </c>
      <c r="H21" s="23">
        <v>99.98</v>
      </c>
      <c r="I21" s="23">
        <v>25</v>
      </c>
      <c r="J21" s="23">
        <f t="shared" si="3"/>
        <v>549.9</v>
      </c>
      <c r="K21" s="23">
        <f t="shared" si="4"/>
        <v>1950.1</v>
      </c>
      <c r="L21" s="33"/>
    </row>
    <row r="22" spans="1:12">
      <c r="A22" s="20">
        <v>3</v>
      </c>
      <c r="B22" s="21" t="s">
        <v>41</v>
      </c>
      <c r="C22" s="27" t="s">
        <v>42</v>
      </c>
      <c r="D22" s="22">
        <v>2500</v>
      </c>
      <c r="E22" s="20">
        <v>4999</v>
      </c>
      <c r="F22" s="23">
        <v>399.92</v>
      </c>
      <c r="G22" s="23">
        <v>25</v>
      </c>
      <c r="H22" s="23">
        <v>99.98</v>
      </c>
      <c r="I22" s="23">
        <v>25</v>
      </c>
      <c r="J22" s="23">
        <f t="shared" si="3"/>
        <v>549.9</v>
      </c>
      <c r="K22" s="23">
        <f t="shared" si="4"/>
        <v>1950.1</v>
      </c>
      <c r="L22" s="33"/>
    </row>
    <row r="23" spans="1:12">
      <c r="A23" s="20">
        <v>4</v>
      </c>
      <c r="B23" s="21" t="s">
        <v>43</v>
      </c>
      <c r="C23" s="27" t="s">
        <v>42</v>
      </c>
      <c r="D23" s="22">
        <v>2500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3">
        <f t="shared" si="3"/>
        <v>0</v>
      </c>
      <c r="K23" s="23">
        <f t="shared" si="4"/>
        <v>2500</v>
      </c>
      <c r="L23" s="33"/>
    </row>
    <row r="24" spans="1:12">
      <c r="A24" s="20">
        <v>5</v>
      </c>
      <c r="B24" s="21" t="s">
        <v>44</v>
      </c>
      <c r="C24" s="27" t="s">
        <v>45</v>
      </c>
      <c r="D24" s="22">
        <v>2500</v>
      </c>
      <c r="E24" s="20">
        <v>4999</v>
      </c>
      <c r="F24" s="23">
        <v>399.92</v>
      </c>
      <c r="G24" s="23">
        <v>25</v>
      </c>
      <c r="H24" s="23">
        <v>99.98</v>
      </c>
      <c r="I24" s="23">
        <v>25</v>
      </c>
      <c r="J24" s="23">
        <f t="shared" si="3"/>
        <v>549.9</v>
      </c>
      <c r="K24" s="23">
        <f t="shared" si="4"/>
        <v>1950.1</v>
      </c>
      <c r="L24" s="33"/>
    </row>
    <row r="25" spans="1:12">
      <c r="A25" s="20">
        <v>6</v>
      </c>
      <c r="B25" s="25" t="s">
        <v>46</v>
      </c>
      <c r="C25" s="27" t="s">
        <v>47</v>
      </c>
      <c r="D25" s="22">
        <v>2500</v>
      </c>
      <c r="E25" s="20">
        <v>4999</v>
      </c>
      <c r="F25" s="23">
        <v>399.92</v>
      </c>
      <c r="G25" s="23">
        <v>25</v>
      </c>
      <c r="H25" s="23">
        <v>99.98</v>
      </c>
      <c r="I25" s="23">
        <v>25</v>
      </c>
      <c r="J25" s="23">
        <f t="shared" si="3"/>
        <v>549.9</v>
      </c>
      <c r="K25" s="23">
        <f t="shared" si="4"/>
        <v>1950.1</v>
      </c>
      <c r="L25" s="33"/>
    </row>
    <row r="26" spans="1:12">
      <c r="A26" s="20">
        <v>7</v>
      </c>
      <c r="B26" s="21" t="s">
        <v>48</v>
      </c>
      <c r="C26" s="27" t="s">
        <v>47</v>
      </c>
      <c r="D26" s="22">
        <v>2500</v>
      </c>
      <c r="E26" s="20">
        <v>4999</v>
      </c>
      <c r="F26" s="23">
        <v>399.92</v>
      </c>
      <c r="G26" s="23">
        <v>25</v>
      </c>
      <c r="H26" s="23">
        <v>99.98</v>
      </c>
      <c r="I26" s="23">
        <v>25</v>
      </c>
      <c r="J26" s="23">
        <f t="shared" si="3"/>
        <v>549.9</v>
      </c>
      <c r="K26" s="23">
        <f t="shared" si="4"/>
        <v>1950.1</v>
      </c>
      <c r="L26" s="33"/>
    </row>
    <row r="27" spans="1:12">
      <c r="A27" s="20">
        <v>8</v>
      </c>
      <c r="B27" s="21" t="s">
        <v>49</v>
      </c>
      <c r="C27" s="27" t="s">
        <v>47</v>
      </c>
      <c r="D27" s="22">
        <v>2500</v>
      </c>
      <c r="E27" s="20">
        <v>4999</v>
      </c>
      <c r="F27" s="23">
        <v>399.92</v>
      </c>
      <c r="G27" s="23">
        <v>25</v>
      </c>
      <c r="H27" s="23">
        <v>99.98</v>
      </c>
      <c r="I27" s="23">
        <v>25</v>
      </c>
      <c r="J27" s="23">
        <f t="shared" si="3"/>
        <v>549.9</v>
      </c>
      <c r="K27" s="23">
        <f t="shared" si="4"/>
        <v>1950.1</v>
      </c>
      <c r="L27" s="33"/>
    </row>
    <row r="28" spans="1:12">
      <c r="A28" s="20">
        <v>9</v>
      </c>
      <c r="B28" s="21" t="s">
        <v>50</v>
      </c>
      <c r="C28" s="27" t="s">
        <v>51</v>
      </c>
      <c r="D28" s="22">
        <v>2500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3">
        <f t="shared" si="3"/>
        <v>0</v>
      </c>
      <c r="K28" s="23">
        <f t="shared" si="4"/>
        <v>2500</v>
      </c>
      <c r="L28" s="33"/>
    </row>
    <row r="29" spans="1:12">
      <c r="A29" s="20">
        <v>10</v>
      </c>
      <c r="B29" s="21" t="s">
        <v>52</v>
      </c>
      <c r="C29" s="27" t="s">
        <v>53</v>
      </c>
      <c r="D29" s="22">
        <v>2700</v>
      </c>
      <c r="E29" s="20">
        <v>4999</v>
      </c>
      <c r="F29" s="23">
        <v>399.92</v>
      </c>
      <c r="G29" s="23">
        <v>25</v>
      </c>
      <c r="H29" s="23">
        <v>99.98</v>
      </c>
      <c r="I29" s="23">
        <v>25</v>
      </c>
      <c r="J29" s="23">
        <f t="shared" si="3"/>
        <v>549.9</v>
      </c>
      <c r="K29" s="23">
        <f t="shared" si="4"/>
        <v>2150.1</v>
      </c>
      <c r="L29" s="33"/>
    </row>
    <row r="30" spans="1:12">
      <c r="A30" s="20">
        <v>11</v>
      </c>
      <c r="B30" s="24" t="s">
        <v>54</v>
      </c>
      <c r="C30" s="27" t="s">
        <v>55</v>
      </c>
      <c r="D30" s="22">
        <v>2500</v>
      </c>
      <c r="E30" s="20">
        <v>4999</v>
      </c>
      <c r="F30" s="23">
        <v>399.92</v>
      </c>
      <c r="G30" s="23">
        <v>25</v>
      </c>
      <c r="H30" s="23">
        <v>99.98</v>
      </c>
      <c r="I30" s="23">
        <v>25</v>
      </c>
      <c r="J30" s="23">
        <f t="shared" si="3"/>
        <v>549.9</v>
      </c>
      <c r="K30" s="23">
        <f t="shared" si="4"/>
        <v>1950.1</v>
      </c>
      <c r="L30" s="33"/>
    </row>
    <row r="31" spans="1:12">
      <c r="A31" s="20">
        <v>12</v>
      </c>
      <c r="B31" s="21" t="s">
        <v>56</v>
      </c>
      <c r="C31" s="27" t="s">
        <v>57</v>
      </c>
      <c r="D31" s="22">
        <v>3100</v>
      </c>
      <c r="E31" s="20">
        <v>4999</v>
      </c>
      <c r="F31" s="23">
        <v>399.92</v>
      </c>
      <c r="G31" s="23">
        <v>25</v>
      </c>
      <c r="H31" s="23">
        <v>99.98</v>
      </c>
      <c r="I31" s="23">
        <v>25</v>
      </c>
      <c r="J31" s="23">
        <f t="shared" si="3"/>
        <v>549.9</v>
      </c>
      <c r="K31" s="23">
        <f t="shared" si="4"/>
        <v>2550.1</v>
      </c>
      <c r="L31" s="33"/>
    </row>
    <row r="32" spans="1:12">
      <c r="A32" s="20">
        <v>13</v>
      </c>
      <c r="B32" s="21" t="s">
        <v>58</v>
      </c>
      <c r="C32" s="27" t="s">
        <v>57</v>
      </c>
      <c r="D32" s="22">
        <v>3100</v>
      </c>
      <c r="E32" s="20">
        <v>4999</v>
      </c>
      <c r="F32" s="23">
        <v>399.92</v>
      </c>
      <c r="G32" s="23">
        <v>25</v>
      </c>
      <c r="H32" s="23">
        <v>99.98</v>
      </c>
      <c r="I32" s="23">
        <v>25</v>
      </c>
      <c r="J32" s="23">
        <f t="shared" si="3"/>
        <v>549.9</v>
      </c>
      <c r="K32" s="23">
        <f t="shared" si="4"/>
        <v>2550.1</v>
      </c>
      <c r="L32" s="33"/>
    </row>
    <row r="33" spans="1:12">
      <c r="A33" s="20">
        <v>14</v>
      </c>
      <c r="B33" s="21" t="s">
        <v>59</v>
      </c>
      <c r="C33" s="27" t="s">
        <v>60</v>
      </c>
      <c r="D33" s="22">
        <v>3100</v>
      </c>
      <c r="E33" s="20">
        <v>4999</v>
      </c>
      <c r="F33" s="23">
        <v>399.92</v>
      </c>
      <c r="G33" s="23">
        <v>25</v>
      </c>
      <c r="H33" s="23">
        <v>99.98</v>
      </c>
      <c r="I33" s="23">
        <v>25</v>
      </c>
      <c r="J33" s="23">
        <f t="shared" si="3"/>
        <v>549.9</v>
      </c>
      <c r="K33" s="23">
        <f t="shared" si="4"/>
        <v>2550.1</v>
      </c>
      <c r="L33" s="33"/>
    </row>
    <row r="34" spans="1:12">
      <c r="A34" s="20">
        <v>15</v>
      </c>
      <c r="B34" s="28" t="s">
        <v>61</v>
      </c>
      <c r="C34" s="27" t="s">
        <v>60</v>
      </c>
      <c r="D34" s="22">
        <v>3800</v>
      </c>
      <c r="E34" s="20">
        <v>4999</v>
      </c>
      <c r="F34" s="23">
        <v>399.92</v>
      </c>
      <c r="G34" s="23">
        <v>25</v>
      </c>
      <c r="H34" s="23">
        <v>99.98</v>
      </c>
      <c r="I34" s="23">
        <v>25</v>
      </c>
      <c r="J34" s="23">
        <f t="shared" si="3"/>
        <v>549.9</v>
      </c>
      <c r="K34" s="23">
        <f t="shared" si="4"/>
        <v>3250.1</v>
      </c>
      <c r="L34" s="33"/>
    </row>
    <row r="35" ht="15" customHeight="1" spans="1:12">
      <c r="A35" s="29" t="s">
        <v>62</v>
      </c>
      <c r="B35" s="29"/>
      <c r="C35" s="29"/>
      <c r="D35" s="29">
        <f t="shared" ref="D35:K35" si="5">SUM(D20:D34)</f>
        <v>40800</v>
      </c>
      <c r="E35" s="29">
        <f t="shared" si="5"/>
        <v>64987</v>
      </c>
      <c r="F35" s="29">
        <f t="shared" si="5"/>
        <v>5198.96</v>
      </c>
      <c r="G35" s="29">
        <f t="shared" si="5"/>
        <v>325</v>
      </c>
      <c r="H35" s="29">
        <f t="shared" si="5"/>
        <v>1299.74</v>
      </c>
      <c r="I35" s="29">
        <f t="shared" si="5"/>
        <v>325</v>
      </c>
      <c r="J35" s="29">
        <f t="shared" si="5"/>
        <v>7148.7</v>
      </c>
      <c r="K35" s="29">
        <f t="shared" si="5"/>
        <v>33651.3</v>
      </c>
      <c r="L35" s="35"/>
    </row>
    <row r="36" ht="15" customHeight="1" spans="1:12">
      <c r="A36" s="29" t="s">
        <v>63</v>
      </c>
      <c r="B36" s="29"/>
      <c r="C36" s="29"/>
      <c r="D36" s="29">
        <f t="shared" ref="D36:K36" si="6">SUM(D17+D35)</f>
        <v>77000</v>
      </c>
      <c r="E36" s="29">
        <f t="shared" si="6"/>
        <v>124975</v>
      </c>
      <c r="F36" s="29">
        <f t="shared" si="6"/>
        <v>9998</v>
      </c>
      <c r="G36" s="29">
        <f t="shared" si="6"/>
        <v>625</v>
      </c>
      <c r="H36" s="29">
        <f t="shared" si="6"/>
        <v>2499.5</v>
      </c>
      <c r="I36" s="29">
        <f t="shared" si="6"/>
        <v>625</v>
      </c>
      <c r="J36" s="29">
        <f t="shared" si="6"/>
        <v>13747.5</v>
      </c>
      <c r="K36" s="29">
        <f t="shared" si="6"/>
        <v>63252.5</v>
      </c>
      <c r="L36" s="35"/>
    </row>
  </sheetData>
  <mergeCells count="5">
    <mergeCell ref="A1:L1"/>
    <mergeCell ref="A17:C17"/>
    <mergeCell ref="A18:L18"/>
    <mergeCell ref="A35:C35"/>
    <mergeCell ref="A36:C36"/>
  </mergeCells>
  <pageMargins left="0.75" right="0.75" top="1" bottom="1" header="0.5" footer="0.5"/>
  <headerFooter/>
  <ignoredErrors>
    <ignoredError sqref="J20:J34 J3:J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90" zoomScaleNormal="90" topLeftCell="A22" workbookViewId="0">
      <selection activeCell="C39" sqref="C39"/>
    </sheetView>
  </sheetViews>
  <sheetFormatPr defaultColWidth="8.89090909090909" defaultRowHeight="14"/>
  <cols>
    <col min="1" max="1" width="33.7818181818182" customWidth="1"/>
    <col min="2" max="2" width="13" customWidth="1"/>
  </cols>
  <sheetData>
    <row r="1" ht="21" spans="1:14">
      <c r="A1" s="1" t="s">
        <v>71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11"/>
      <c r="N1" s="4"/>
    </row>
    <row r="2" ht="15" spans="1:14">
      <c r="A2" s="5" t="s">
        <v>2</v>
      </c>
      <c r="B2" s="5" t="s">
        <v>72</v>
      </c>
      <c r="C2" s="5" t="s">
        <v>73</v>
      </c>
      <c r="D2" s="5" t="s">
        <v>74</v>
      </c>
      <c r="E2" s="5" t="s">
        <v>75</v>
      </c>
      <c r="F2" s="5" t="s">
        <v>76</v>
      </c>
      <c r="G2" s="5" t="s">
        <v>77</v>
      </c>
      <c r="H2" s="5" t="s">
        <v>78</v>
      </c>
      <c r="I2" s="5" t="s">
        <v>15</v>
      </c>
      <c r="J2" s="12"/>
      <c r="K2" s="12"/>
      <c r="L2" s="12"/>
      <c r="M2" s="12"/>
      <c r="N2" s="12"/>
    </row>
    <row r="3" ht="15" spans="1:14">
      <c r="A3" s="5" t="s">
        <v>16</v>
      </c>
      <c r="B3" s="5" t="s">
        <v>17</v>
      </c>
      <c r="C3" s="5">
        <v>2500</v>
      </c>
      <c r="D3" s="5">
        <v>2300</v>
      </c>
      <c r="E3" s="5">
        <v>200</v>
      </c>
      <c r="F3" s="5"/>
      <c r="G3" s="5"/>
      <c r="H3" s="5" t="s">
        <v>79</v>
      </c>
      <c r="I3" s="5"/>
      <c r="J3" s="12"/>
      <c r="K3" s="12"/>
      <c r="L3" s="12"/>
      <c r="M3" s="12"/>
      <c r="N3" s="12"/>
    </row>
    <row r="4" ht="15" spans="1:14">
      <c r="A4" s="5" t="s">
        <v>18</v>
      </c>
      <c r="B4" s="5" t="s">
        <v>17</v>
      </c>
      <c r="C4" s="5">
        <v>2500</v>
      </c>
      <c r="D4" s="5">
        <v>2300</v>
      </c>
      <c r="E4" s="5">
        <v>200</v>
      </c>
      <c r="F4" s="5"/>
      <c r="G4" s="5"/>
      <c r="H4" s="5" t="s">
        <v>79</v>
      </c>
      <c r="I4" s="5"/>
      <c r="J4" s="12"/>
      <c r="K4" s="12"/>
      <c r="L4" s="12"/>
      <c r="M4" s="12"/>
      <c r="N4" s="12"/>
    </row>
    <row r="5" ht="15" spans="1:14">
      <c r="A5" s="5" t="s">
        <v>19</v>
      </c>
      <c r="B5" s="5" t="s">
        <v>20</v>
      </c>
      <c r="C5" s="5">
        <v>2500</v>
      </c>
      <c r="D5" s="5">
        <v>2300</v>
      </c>
      <c r="E5" s="5">
        <v>200</v>
      </c>
      <c r="F5" s="5"/>
      <c r="G5" s="5"/>
      <c r="H5" s="5" t="s">
        <v>79</v>
      </c>
      <c r="I5" s="5"/>
      <c r="J5" s="12"/>
      <c r="K5" s="12"/>
      <c r="L5" s="12"/>
      <c r="M5" s="12"/>
      <c r="N5" s="12"/>
    </row>
    <row r="6" ht="15" spans="1:14">
      <c r="A6" s="5" t="s">
        <v>21</v>
      </c>
      <c r="B6" s="5" t="s">
        <v>20</v>
      </c>
      <c r="C6" s="5">
        <v>2500</v>
      </c>
      <c r="D6" s="5">
        <v>2300</v>
      </c>
      <c r="E6" s="5">
        <v>200</v>
      </c>
      <c r="F6" s="5"/>
      <c r="G6" s="5"/>
      <c r="H6" s="5" t="s">
        <v>79</v>
      </c>
      <c r="I6" s="5"/>
      <c r="J6" s="12"/>
      <c r="K6" s="12"/>
      <c r="L6" s="12"/>
      <c r="M6" s="12"/>
      <c r="N6" s="12"/>
    </row>
    <row r="7" ht="15" spans="1:14">
      <c r="A7" s="5" t="s">
        <v>22</v>
      </c>
      <c r="B7" s="5" t="s">
        <v>23</v>
      </c>
      <c r="C7" s="5">
        <v>2700</v>
      </c>
      <c r="D7" s="5">
        <v>2300</v>
      </c>
      <c r="E7" s="5">
        <v>200</v>
      </c>
      <c r="F7" s="5">
        <v>200</v>
      </c>
      <c r="G7" s="5"/>
      <c r="H7" s="5" t="s">
        <v>79</v>
      </c>
      <c r="I7" s="5"/>
      <c r="J7" s="12"/>
      <c r="K7" s="12"/>
      <c r="L7" s="12"/>
      <c r="M7" s="12"/>
      <c r="N7" s="12"/>
    </row>
    <row r="8" ht="15" spans="1:14">
      <c r="A8" s="6" t="s">
        <v>24</v>
      </c>
      <c r="B8" s="5" t="s">
        <v>23</v>
      </c>
      <c r="C8" s="5">
        <v>2500</v>
      </c>
      <c r="D8" s="5">
        <v>2300</v>
      </c>
      <c r="E8" s="5">
        <v>200</v>
      </c>
      <c r="F8" s="5"/>
      <c r="G8" s="5"/>
      <c r="H8" s="5" t="s">
        <v>79</v>
      </c>
      <c r="I8" s="5"/>
      <c r="J8" s="12"/>
      <c r="K8" s="12"/>
      <c r="L8" s="12"/>
      <c r="M8" s="12"/>
      <c r="N8" s="12"/>
    </row>
    <row r="9" ht="15" spans="1:14">
      <c r="A9" s="5" t="s">
        <v>25</v>
      </c>
      <c r="B9" s="5" t="s">
        <v>23</v>
      </c>
      <c r="C9" s="5">
        <v>2500</v>
      </c>
      <c r="D9" s="5">
        <v>2300</v>
      </c>
      <c r="E9" s="5">
        <v>200</v>
      </c>
      <c r="F9" s="5"/>
      <c r="G9" s="5"/>
      <c r="H9" s="5" t="s">
        <v>79</v>
      </c>
      <c r="I9" s="5"/>
      <c r="J9" s="12"/>
      <c r="K9" s="12"/>
      <c r="L9" s="12"/>
      <c r="M9" s="12"/>
      <c r="N9" s="12"/>
    </row>
    <row r="10" ht="15" spans="1:14">
      <c r="A10" s="5" t="s">
        <v>26</v>
      </c>
      <c r="B10" s="5" t="s">
        <v>23</v>
      </c>
      <c r="C10" s="5">
        <v>2500</v>
      </c>
      <c r="D10" s="5">
        <v>2300</v>
      </c>
      <c r="E10" s="5">
        <v>200</v>
      </c>
      <c r="F10" s="5"/>
      <c r="G10" s="5"/>
      <c r="H10" s="5" t="s">
        <v>79</v>
      </c>
      <c r="I10" s="5"/>
      <c r="J10" s="12"/>
      <c r="K10" s="12"/>
      <c r="L10" s="12"/>
      <c r="M10" s="12"/>
      <c r="N10" s="12"/>
    </row>
    <row r="11" ht="15" spans="1:14">
      <c r="A11" s="5" t="s">
        <v>27</v>
      </c>
      <c r="B11" s="5" t="s">
        <v>28</v>
      </c>
      <c r="C11" s="5">
        <v>2500</v>
      </c>
      <c r="D11" s="5">
        <v>2300</v>
      </c>
      <c r="E11" s="5">
        <v>200</v>
      </c>
      <c r="F11" s="5"/>
      <c r="G11" s="5"/>
      <c r="H11" s="5" t="s">
        <v>79</v>
      </c>
      <c r="I11" s="5"/>
      <c r="J11" s="12"/>
      <c r="K11" s="12"/>
      <c r="L11" s="12"/>
      <c r="M11" s="12"/>
      <c r="N11" s="12"/>
    </row>
    <row r="12" ht="15" spans="1:14">
      <c r="A12" s="5" t="s">
        <v>29</v>
      </c>
      <c r="B12" s="5" t="s">
        <v>28</v>
      </c>
      <c r="C12" s="5">
        <v>2500</v>
      </c>
      <c r="D12" s="5">
        <v>2300</v>
      </c>
      <c r="E12" s="5">
        <v>200</v>
      </c>
      <c r="F12" s="5"/>
      <c r="G12" s="5"/>
      <c r="H12" s="5" t="s">
        <v>79</v>
      </c>
      <c r="I12" s="5"/>
      <c r="J12" s="12"/>
      <c r="K12" s="12"/>
      <c r="L12" s="12"/>
      <c r="M12" s="12"/>
      <c r="N12" s="12"/>
    </row>
    <row r="13" ht="15" spans="1:14">
      <c r="A13" s="5" t="s">
        <v>30</v>
      </c>
      <c r="B13" s="5" t="s">
        <v>31</v>
      </c>
      <c r="C13" s="5">
        <v>3500</v>
      </c>
      <c r="D13" s="5">
        <v>3300</v>
      </c>
      <c r="E13" s="5">
        <v>200</v>
      </c>
      <c r="F13" s="5"/>
      <c r="G13" s="5"/>
      <c r="H13" s="5" t="s">
        <v>79</v>
      </c>
      <c r="I13" s="5"/>
      <c r="J13" s="12"/>
      <c r="K13" s="12"/>
      <c r="L13" s="12"/>
      <c r="M13" s="12"/>
      <c r="N13" s="12"/>
    </row>
    <row r="14" ht="15" spans="1:14">
      <c r="A14" s="5" t="s">
        <v>32</v>
      </c>
      <c r="B14" s="5" t="s">
        <v>31</v>
      </c>
      <c r="C14" s="5">
        <v>2500</v>
      </c>
      <c r="D14" s="5">
        <v>2300</v>
      </c>
      <c r="E14" s="5">
        <v>200</v>
      </c>
      <c r="F14" s="5"/>
      <c r="G14" s="5"/>
      <c r="H14" s="5" t="s">
        <v>79</v>
      </c>
      <c r="I14" s="5"/>
      <c r="J14" s="12"/>
      <c r="K14" s="12"/>
      <c r="L14" s="12"/>
      <c r="M14" s="12"/>
      <c r="N14" s="12"/>
    </row>
    <row r="15" ht="15" spans="1:14">
      <c r="A15" s="5" t="s">
        <v>80</v>
      </c>
      <c r="B15" s="5" t="s">
        <v>34</v>
      </c>
      <c r="C15" s="5">
        <v>2500</v>
      </c>
      <c r="D15" s="5">
        <v>2300</v>
      </c>
      <c r="E15" s="5">
        <v>200</v>
      </c>
      <c r="F15" s="5"/>
      <c r="G15" s="5"/>
      <c r="H15" s="5" t="s">
        <v>79</v>
      </c>
      <c r="I15" s="5"/>
      <c r="J15" s="12"/>
      <c r="K15" s="12"/>
      <c r="L15" s="12"/>
      <c r="M15" s="12"/>
      <c r="N15" s="12"/>
    </row>
    <row r="16" ht="15" spans="1:14">
      <c r="A16" s="7" t="s">
        <v>35</v>
      </c>
      <c r="B16" s="5" t="s">
        <v>34</v>
      </c>
      <c r="C16" s="5">
        <v>2500</v>
      </c>
      <c r="D16" s="5">
        <v>2300</v>
      </c>
      <c r="E16" s="5">
        <v>200</v>
      </c>
      <c r="F16" s="5"/>
      <c r="G16" s="5"/>
      <c r="H16" s="5" t="s">
        <v>79</v>
      </c>
      <c r="I16" s="5"/>
      <c r="J16" s="12"/>
      <c r="K16" s="12"/>
      <c r="L16" s="12"/>
      <c r="M16" s="12"/>
      <c r="N16" s="12"/>
    </row>
    <row r="17" ht="15" spans="1:14">
      <c r="A17" s="8"/>
      <c r="B17" s="8"/>
      <c r="C17" s="8">
        <v>36200</v>
      </c>
      <c r="D17" s="8">
        <v>33200</v>
      </c>
      <c r="E17" s="8">
        <v>2800</v>
      </c>
      <c r="F17" s="8">
        <v>200</v>
      </c>
      <c r="G17" s="8"/>
      <c r="H17" s="8"/>
      <c r="I17" s="8"/>
      <c r="J17" s="12"/>
      <c r="K17" s="12"/>
      <c r="L17" s="12"/>
      <c r="M17" s="12"/>
      <c r="N17" s="12"/>
    </row>
    <row r="18" ht="15" spans="1:14">
      <c r="A18" s="5"/>
      <c r="B18" s="5"/>
      <c r="C18" s="5"/>
      <c r="D18" s="5"/>
      <c r="E18" s="5"/>
      <c r="F18" s="5"/>
      <c r="G18" s="5"/>
      <c r="H18" s="5"/>
      <c r="I18" s="5"/>
      <c r="J18" s="12"/>
      <c r="K18" s="12"/>
      <c r="L18" s="12"/>
      <c r="M18" s="12"/>
      <c r="N18" s="12"/>
    </row>
    <row r="19" ht="15" spans="1:14">
      <c r="A19" s="9"/>
      <c r="B19" s="9"/>
      <c r="C19" s="9"/>
      <c r="D19" s="9"/>
      <c r="E19" s="9"/>
      <c r="F19" s="9"/>
      <c r="G19" s="9"/>
      <c r="H19" s="9"/>
      <c r="I19" s="9"/>
      <c r="J19" s="12"/>
      <c r="K19" s="12"/>
      <c r="L19" s="12"/>
      <c r="M19" s="12"/>
      <c r="N19" s="12"/>
    </row>
    <row r="20" ht="15" spans="1:14">
      <c r="A20" s="9"/>
      <c r="B20" s="9"/>
      <c r="C20" s="9"/>
      <c r="D20" s="9"/>
      <c r="E20" s="9"/>
      <c r="F20" s="9"/>
      <c r="G20" s="9"/>
      <c r="H20" s="9"/>
      <c r="I20" s="9"/>
      <c r="J20" s="12"/>
      <c r="K20" s="12"/>
      <c r="L20" s="12"/>
      <c r="M20" s="12"/>
      <c r="N20" s="12"/>
    </row>
    <row r="21" ht="21" spans="1:14">
      <c r="A21" s="1" t="s">
        <v>81</v>
      </c>
      <c r="B21" s="2"/>
      <c r="C21" s="3"/>
      <c r="D21" s="4"/>
      <c r="E21" s="4"/>
      <c r="F21" s="4"/>
      <c r="G21" s="4"/>
      <c r="H21" s="4"/>
      <c r="I21" s="4"/>
      <c r="J21" s="4"/>
      <c r="K21" s="4"/>
      <c r="L21" s="4"/>
      <c r="M21" s="11"/>
      <c r="N21" s="4"/>
    </row>
    <row r="22" ht="15" spans="1:14">
      <c r="A22" s="5" t="s">
        <v>2</v>
      </c>
      <c r="B22" s="5" t="s">
        <v>72</v>
      </c>
      <c r="C22" s="5" t="s">
        <v>73</v>
      </c>
      <c r="D22" s="5" t="s">
        <v>74</v>
      </c>
      <c r="E22" s="5" t="s">
        <v>75</v>
      </c>
      <c r="F22" s="5" t="s">
        <v>76</v>
      </c>
      <c r="G22" s="5" t="s">
        <v>77</v>
      </c>
      <c r="H22" s="5" t="s">
        <v>78</v>
      </c>
      <c r="I22" s="5" t="s">
        <v>15</v>
      </c>
      <c r="J22" s="12"/>
      <c r="K22" s="12"/>
      <c r="L22" s="12"/>
      <c r="M22" s="12"/>
      <c r="N22" s="12"/>
    </row>
    <row r="23" ht="15" spans="1:14">
      <c r="A23" s="5" t="s">
        <v>38</v>
      </c>
      <c r="B23" s="5" t="s">
        <v>39</v>
      </c>
      <c r="C23" s="5">
        <v>2500</v>
      </c>
      <c r="D23" s="5">
        <v>2200</v>
      </c>
      <c r="E23" s="5">
        <v>300</v>
      </c>
      <c r="F23" s="5"/>
      <c r="G23" s="5"/>
      <c r="H23" s="5" t="s">
        <v>79</v>
      </c>
      <c r="I23" s="5"/>
      <c r="J23" s="12"/>
      <c r="K23" s="12"/>
      <c r="L23" s="12"/>
      <c r="M23" s="12"/>
      <c r="N23" s="12"/>
    </row>
    <row r="24" ht="15" spans="1:14">
      <c r="A24" s="5" t="s">
        <v>40</v>
      </c>
      <c r="B24" s="5" t="s">
        <v>39</v>
      </c>
      <c r="C24" s="5">
        <v>2500</v>
      </c>
      <c r="D24" s="5">
        <v>2200</v>
      </c>
      <c r="E24" s="5">
        <v>300</v>
      </c>
      <c r="F24" s="5"/>
      <c r="G24" s="5"/>
      <c r="H24" s="5" t="s">
        <v>79</v>
      </c>
      <c r="I24" s="5"/>
      <c r="J24" s="12"/>
      <c r="K24" s="12"/>
      <c r="L24" s="12"/>
      <c r="M24" s="12"/>
      <c r="N24" s="12"/>
    </row>
    <row r="25" ht="15" spans="1:14">
      <c r="A25" s="5" t="s">
        <v>41</v>
      </c>
      <c r="B25" s="5" t="s">
        <v>42</v>
      </c>
      <c r="C25" s="5">
        <v>2500</v>
      </c>
      <c r="D25" s="5">
        <v>2200</v>
      </c>
      <c r="E25" s="5">
        <v>300</v>
      </c>
      <c r="F25" s="5"/>
      <c r="G25" s="5"/>
      <c r="H25" s="5" t="s">
        <v>79</v>
      </c>
      <c r="I25" s="5"/>
      <c r="J25" s="12"/>
      <c r="K25" s="12"/>
      <c r="L25" s="12"/>
      <c r="M25" s="12"/>
      <c r="N25" s="12"/>
    </row>
    <row r="26" ht="15" spans="1:14">
      <c r="A26" s="5" t="s">
        <v>43</v>
      </c>
      <c r="B26" s="5" t="s">
        <v>42</v>
      </c>
      <c r="C26" s="5">
        <v>2500</v>
      </c>
      <c r="D26" s="5">
        <v>2200</v>
      </c>
      <c r="E26" s="5">
        <v>300</v>
      </c>
      <c r="F26" s="5"/>
      <c r="G26" s="5"/>
      <c r="H26" s="5" t="s">
        <v>79</v>
      </c>
      <c r="I26" s="5"/>
      <c r="J26" s="12"/>
      <c r="K26" s="12"/>
      <c r="L26" s="12"/>
      <c r="M26" s="12"/>
      <c r="N26" s="12"/>
    </row>
    <row r="27" ht="15" spans="1:14">
      <c r="A27" s="5" t="s">
        <v>44</v>
      </c>
      <c r="B27" s="5" t="s">
        <v>45</v>
      </c>
      <c r="C27" s="5">
        <v>2500</v>
      </c>
      <c r="D27" s="5">
        <v>2200</v>
      </c>
      <c r="E27" s="5">
        <v>300</v>
      </c>
      <c r="F27" s="5"/>
      <c r="G27" s="5"/>
      <c r="H27" s="5" t="s">
        <v>79</v>
      </c>
      <c r="I27" s="5"/>
      <c r="J27" s="12"/>
      <c r="K27" s="12"/>
      <c r="L27" s="12"/>
      <c r="M27" s="12"/>
      <c r="N27" s="12"/>
    </row>
    <row r="28" ht="15" spans="1:14">
      <c r="A28" s="7" t="s">
        <v>46</v>
      </c>
      <c r="B28" s="5" t="s">
        <v>47</v>
      </c>
      <c r="C28" s="5">
        <v>2500</v>
      </c>
      <c r="D28" s="5">
        <v>2200</v>
      </c>
      <c r="E28" s="5">
        <v>300</v>
      </c>
      <c r="F28" s="5"/>
      <c r="G28" s="5"/>
      <c r="H28" s="5" t="s">
        <v>79</v>
      </c>
      <c r="I28" s="5"/>
      <c r="J28" s="12"/>
      <c r="K28" s="12"/>
      <c r="L28" s="12"/>
      <c r="M28" s="12"/>
      <c r="N28" s="12"/>
    </row>
    <row r="29" ht="15" spans="1:14">
      <c r="A29" s="5" t="s">
        <v>48</v>
      </c>
      <c r="B29" s="5" t="s">
        <v>47</v>
      </c>
      <c r="C29" s="5">
        <v>2500</v>
      </c>
      <c r="D29" s="5">
        <v>2200</v>
      </c>
      <c r="E29" s="5">
        <v>300</v>
      </c>
      <c r="F29" s="5"/>
      <c r="G29" s="5"/>
      <c r="H29" s="5" t="s">
        <v>79</v>
      </c>
      <c r="I29" s="5"/>
      <c r="J29" s="12"/>
      <c r="K29" s="12"/>
      <c r="L29" s="12"/>
      <c r="M29" s="12"/>
      <c r="N29" s="12"/>
    </row>
    <row r="30" ht="15" spans="1:14">
      <c r="A30" s="5" t="s">
        <v>49</v>
      </c>
      <c r="B30" s="5" t="s">
        <v>47</v>
      </c>
      <c r="C30" s="5">
        <v>2500</v>
      </c>
      <c r="D30" s="5">
        <v>2200</v>
      </c>
      <c r="E30" s="5">
        <v>300</v>
      </c>
      <c r="F30" s="5"/>
      <c r="G30" s="5"/>
      <c r="H30" s="5" t="s">
        <v>79</v>
      </c>
      <c r="I30" s="5"/>
      <c r="J30" s="12"/>
      <c r="K30" s="12"/>
      <c r="L30" s="12"/>
      <c r="M30" s="12"/>
      <c r="N30" s="12"/>
    </row>
    <row r="31" ht="15" spans="1:14">
      <c r="A31" s="5" t="s">
        <v>50</v>
      </c>
      <c r="B31" s="5" t="s">
        <v>51</v>
      </c>
      <c r="C31" s="5">
        <v>2500</v>
      </c>
      <c r="D31" s="5">
        <v>2200</v>
      </c>
      <c r="E31" s="5">
        <v>300</v>
      </c>
      <c r="F31" s="5"/>
      <c r="G31" s="5"/>
      <c r="H31" s="5" t="s">
        <v>79</v>
      </c>
      <c r="I31" s="5"/>
      <c r="J31" s="12"/>
      <c r="K31" s="12"/>
      <c r="L31" s="12"/>
      <c r="M31" s="12"/>
      <c r="N31" s="12"/>
    </row>
    <row r="32" ht="15" spans="1:14">
      <c r="A32" s="5" t="s">
        <v>52</v>
      </c>
      <c r="B32" s="5" t="s">
        <v>53</v>
      </c>
      <c r="C32" s="5">
        <v>2700</v>
      </c>
      <c r="D32" s="5">
        <v>2400</v>
      </c>
      <c r="E32" s="5">
        <v>300</v>
      </c>
      <c r="F32" s="5"/>
      <c r="G32" s="5"/>
      <c r="H32" s="5" t="s">
        <v>79</v>
      </c>
      <c r="I32" s="5"/>
      <c r="J32" s="12"/>
      <c r="K32" s="12"/>
      <c r="L32" s="12"/>
      <c r="M32" s="12"/>
      <c r="N32" s="12"/>
    </row>
    <row r="33" ht="15" spans="1:14">
      <c r="A33" s="6" t="s">
        <v>54</v>
      </c>
      <c r="B33" s="5" t="s">
        <v>55</v>
      </c>
      <c r="C33" s="5">
        <v>2500</v>
      </c>
      <c r="D33" s="5">
        <v>2200</v>
      </c>
      <c r="E33" s="5">
        <v>300</v>
      </c>
      <c r="F33" s="5"/>
      <c r="G33" s="5"/>
      <c r="H33" s="5" t="s">
        <v>79</v>
      </c>
      <c r="I33" s="5"/>
      <c r="J33" s="12"/>
      <c r="K33" s="12"/>
      <c r="L33" s="12"/>
      <c r="M33" s="12"/>
      <c r="N33" s="12"/>
    </row>
    <row r="34" ht="15" spans="1:14">
      <c r="A34" s="5" t="s">
        <v>56</v>
      </c>
      <c r="B34" s="5" t="s">
        <v>57</v>
      </c>
      <c r="C34" s="5">
        <v>3100</v>
      </c>
      <c r="D34" s="5">
        <v>2800</v>
      </c>
      <c r="E34" s="5">
        <v>300</v>
      </c>
      <c r="F34" s="5"/>
      <c r="G34" s="5"/>
      <c r="H34" s="5" t="s">
        <v>79</v>
      </c>
      <c r="I34" s="5"/>
      <c r="J34" s="12"/>
      <c r="K34" s="12"/>
      <c r="L34" s="12"/>
      <c r="M34" s="12"/>
      <c r="N34" s="12"/>
    </row>
    <row r="35" ht="15" spans="1:14">
      <c r="A35" s="5" t="s">
        <v>58</v>
      </c>
      <c r="B35" s="5" t="s">
        <v>57</v>
      </c>
      <c r="C35" s="5">
        <v>3100</v>
      </c>
      <c r="D35" s="5">
        <v>2800</v>
      </c>
      <c r="E35" s="5">
        <v>300</v>
      </c>
      <c r="F35" s="5"/>
      <c r="G35" s="5"/>
      <c r="H35" s="5" t="s">
        <v>79</v>
      </c>
      <c r="I35" s="5"/>
      <c r="J35" s="12"/>
      <c r="K35" s="12"/>
      <c r="L35" s="12"/>
      <c r="M35" s="12"/>
      <c r="N35" s="12"/>
    </row>
    <row r="36" ht="15" spans="1:14">
      <c r="A36" s="5" t="s">
        <v>59</v>
      </c>
      <c r="B36" s="5" t="s">
        <v>60</v>
      </c>
      <c r="C36" s="5">
        <v>3100</v>
      </c>
      <c r="D36" s="5">
        <v>2800</v>
      </c>
      <c r="E36" s="5">
        <v>300</v>
      </c>
      <c r="F36" s="5"/>
      <c r="G36" s="5"/>
      <c r="H36" s="5" t="s">
        <v>79</v>
      </c>
      <c r="I36" s="5"/>
      <c r="J36" s="12"/>
      <c r="K36" s="12"/>
      <c r="L36" s="12"/>
      <c r="M36" s="12"/>
      <c r="N36" s="12"/>
    </row>
    <row r="37" ht="15" spans="1:14">
      <c r="A37" s="10" t="s">
        <v>61</v>
      </c>
      <c r="B37" s="5" t="s">
        <v>60</v>
      </c>
      <c r="C37" s="5">
        <v>3800</v>
      </c>
      <c r="D37" s="5">
        <v>3300</v>
      </c>
      <c r="E37" s="5">
        <v>300</v>
      </c>
      <c r="F37" s="5">
        <v>200</v>
      </c>
      <c r="G37" s="5"/>
      <c r="H37" s="5" t="s">
        <v>79</v>
      </c>
      <c r="I37" s="5"/>
      <c r="J37" s="12"/>
      <c r="K37" s="12"/>
      <c r="L37" s="12"/>
      <c r="M37" s="12"/>
      <c r="N37" s="12"/>
    </row>
    <row r="38" ht="15" spans="1:14">
      <c r="A38" s="5"/>
      <c r="B38" s="5"/>
      <c r="C38" s="5">
        <v>40800</v>
      </c>
      <c r="D38" s="5">
        <v>36100</v>
      </c>
      <c r="E38" s="5">
        <v>4500</v>
      </c>
      <c r="F38" s="5">
        <v>200</v>
      </c>
      <c r="G38" s="5"/>
      <c r="H38" s="5"/>
      <c r="I38" s="5"/>
      <c r="J38" s="12"/>
      <c r="K38" s="12"/>
      <c r="L38" s="12"/>
      <c r="M38" s="12"/>
      <c r="N38" s="12"/>
    </row>
    <row r="39" ht="15" spans="1:14">
      <c r="A39" s="5"/>
      <c r="B39" s="5"/>
      <c r="C39" s="5">
        <v>77000</v>
      </c>
      <c r="D39" s="5">
        <v>69300</v>
      </c>
      <c r="E39" s="5">
        <v>7300</v>
      </c>
      <c r="F39" s="5">
        <v>400</v>
      </c>
      <c r="G39" s="5"/>
      <c r="H39" s="5"/>
      <c r="I39" s="5"/>
      <c r="J39" s="12"/>
      <c r="K39" s="12"/>
      <c r="L39" s="12"/>
      <c r="M39" s="12"/>
      <c r="N39" s="12"/>
    </row>
  </sheetData>
  <mergeCells count="2">
    <mergeCell ref="A1:N1"/>
    <mergeCell ref="A21:N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9月费用结算表</vt:lpstr>
      <vt:lpstr>9月费用发放表</vt:lpstr>
      <vt:lpstr>9月原始费用表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2025-09-30T02:33:00Z</dcterms:created>
  <dcterms:modified xsi:type="dcterms:W3CDTF">2025-09-30T12:33:42Z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A4B86A85C7A244F88497524FCE83458D_11</vt:lpwstr>
  </property>
  <property fmtid="{D5CDD505-2E9C-101B-9397-08002B2CF9AE}" pid="3" name="KSOProductBuildVer">
    <vt:lpwstr>2052-12.1.0.22529</vt:lpwstr>
  </property>
</Properties>
</file>