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11月费用结算表" sheetId="4" r:id="rId1"/>
    <sheet name="11月费用发放表" sheetId="5" r:id="rId2"/>
    <sheet name="11月原始费用表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<sst xmlns="http://schemas.openxmlformats.org/spreadsheetml/2006/main" count="291" uniqueCount="81">
  <si>
    <t>2025年11月份校区综合管理办公室劳务派遣费用结算表（1值班）</t>
  </si>
  <si>
    <t>序号</t>
  </si>
  <si>
    <t>姓名</t>
  </si>
  <si>
    <t>岗  位</t>
  </si>
  <si>
    <t>工资标准（元）/月）</t>
  </si>
  <si>
    <t>社保基数</t>
  </si>
  <si>
    <t>单位养老</t>
  </si>
  <si>
    <t>单位失业</t>
  </si>
  <si>
    <t>单位工伤1.3%</t>
  </si>
  <si>
    <t>单位基本医疗9.7%</t>
  </si>
  <si>
    <t>单位长护险</t>
  </si>
  <si>
    <t>单位社保合计金额</t>
  </si>
  <si>
    <t>管理费用</t>
  </si>
  <si>
    <t>结算合计金额</t>
  </si>
  <si>
    <t>备注</t>
  </si>
  <si>
    <t>孙亮</t>
  </si>
  <si>
    <t>行政楼门卫</t>
  </si>
  <si>
    <t>孙瑛</t>
  </si>
  <si>
    <t>雷元梅</t>
  </si>
  <si>
    <t>教学楼门卫</t>
  </si>
  <si>
    <t>帕提古丽·吾守尔</t>
  </si>
  <si>
    <t>于翠萍</t>
  </si>
  <si>
    <t>1号楼门卫</t>
  </si>
  <si>
    <t>古力努尔·阿布都热依木</t>
  </si>
  <si>
    <t>张翠格</t>
  </si>
  <si>
    <t>刘小蕾</t>
  </si>
  <si>
    <t>张炎东</t>
  </si>
  <si>
    <t>3号楼门卫</t>
  </si>
  <si>
    <t>姚凤</t>
  </si>
  <si>
    <t>古在力阿衣·阿布都热黑木</t>
  </si>
  <si>
    <t>4号楼门卫</t>
  </si>
  <si>
    <t>李银辉</t>
  </si>
  <si>
    <t>阿衣努尔·艾买提</t>
  </si>
  <si>
    <t>吾尔古丽·塔西</t>
  </si>
  <si>
    <t>5号楼门卫</t>
  </si>
  <si>
    <t>古海尔班奴·阿布拉江</t>
  </si>
  <si>
    <t>合计1</t>
  </si>
  <si>
    <t>2025年11月份校区综合管理办公室劳务派遣费用结算表（2保洁）</t>
  </si>
  <si>
    <t>王秀波</t>
  </si>
  <si>
    <t>行政楼保洁</t>
  </si>
  <si>
    <t>雷金红</t>
  </si>
  <si>
    <t>帕提古丽·艾拜都拉</t>
  </si>
  <si>
    <t>教学楼保洁</t>
  </si>
  <si>
    <t>李燕</t>
  </si>
  <si>
    <t>卜麦尔亚木·阿卜拉则</t>
  </si>
  <si>
    <t>实验楼保洁</t>
  </si>
  <si>
    <t>茹鲜古丽·拜合提</t>
  </si>
  <si>
    <t>1号楼保洁</t>
  </si>
  <si>
    <t>努尔曼古丽·克热木</t>
  </si>
  <si>
    <t>阿吉古丽·哈力</t>
  </si>
  <si>
    <t>于风花</t>
  </si>
  <si>
    <t>3号楼保洁</t>
  </si>
  <si>
    <t>刘金华</t>
  </si>
  <si>
    <t>4号楼保洁</t>
  </si>
  <si>
    <t>蒋利萍</t>
  </si>
  <si>
    <t>5号楼保洁</t>
  </si>
  <si>
    <t>汪凤喜</t>
  </si>
  <si>
    <t>外保洁</t>
  </si>
  <si>
    <t>艾来提江·热合曼江</t>
  </si>
  <si>
    <t>阿力木江·麦麦提热依木</t>
  </si>
  <si>
    <t>绿化保洁</t>
  </si>
  <si>
    <t>艾麦提·吐尔逊</t>
  </si>
  <si>
    <t>合计2</t>
  </si>
  <si>
    <t>合计1+2</t>
  </si>
  <si>
    <t>2025年11月份校区综合管理办公室劳务派遣费用发放表（1值班）</t>
  </si>
  <si>
    <t>个人养老</t>
  </si>
  <si>
    <t>个人失业</t>
  </si>
  <si>
    <t>个人基本医疗</t>
  </si>
  <si>
    <t>个人大额医疗费</t>
  </si>
  <si>
    <t>个人社保合计金额</t>
  </si>
  <si>
    <t>2025年11月份校区综合管理办公室劳务派遣费用发放表（2保洁）</t>
  </si>
  <si>
    <t xml:space="preserve">    2025年11月份校区综合管理办公室劳务派遣费用结算表（1值班）</t>
  </si>
  <si>
    <t>岗位</t>
  </si>
  <si>
    <t>工资/元</t>
  </si>
  <si>
    <t>基本工资</t>
  </si>
  <si>
    <t>绩效工资</t>
  </si>
  <si>
    <t>带班费</t>
  </si>
  <si>
    <t>其他费用</t>
  </si>
  <si>
    <t>绩效考核</t>
  </si>
  <si>
    <t>合格</t>
  </si>
  <si>
    <t xml:space="preserve">    2025年11月份校区综合管理办公室劳务派遣费用结算表（1保洁）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</si>
</sst>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6"/>
      <name val="黑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b/>
      <sz val="12"/>
      <color theme="1"/>
      <name val="宋体"/>
      <charset val="134"/>
    </font>
    <font>
      <b/>
      <sz val="12"/>
      <name val="仿宋_GB2312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8" borderId="9" applyNumberFormat="0" applyAlignment="0" applyProtection="0">
      <alignment vertical="center"/>
    </xf>
    <xf numFmtId="0" fontId="25" fillId="9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</cellStyleXfs>
  <cellXfs count="46">
    <xf numFmtId="0" fontId="0" fillId="0" borderId="0" xfId="0">
      <alignment vertical="center"/>
    </xf>
    <xf numFmtId="0" fontId="1" fillId="2" borderId="0" xfId="49" applyFont="1" applyFill="1" applyBorder="1" applyAlignment="1">
      <alignment horizontal="left" vertical="center"/>
    </xf>
    <xf numFmtId="0" fontId="2" fillId="3" borderId="0" xfId="49" applyFont="1" applyFill="1" applyBorder="1" applyAlignment="1">
      <alignment horizontal="left" vertical="center" shrinkToFit="1"/>
    </xf>
    <xf numFmtId="0" fontId="3" fillId="2" borderId="0" xfId="49" applyFont="1" applyFill="1" applyBorder="1" applyAlignment="1">
      <alignment horizontal="left" vertical="center" shrinkToFit="1"/>
    </xf>
    <xf numFmtId="0" fontId="3" fillId="2" borderId="0" xfId="49" applyFont="1" applyFill="1" applyBorder="1" applyAlignment="1">
      <alignment horizontal="left" vertical="center"/>
    </xf>
    <xf numFmtId="0" fontId="3" fillId="2" borderId="0" xfId="49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3" borderId="1" xfId="0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 shrinkToFit="1"/>
    </xf>
    <xf numFmtId="0" fontId="7" fillId="2" borderId="1" xfId="49" applyFont="1" applyFill="1" applyBorder="1" applyAlignment="1">
      <alignment horizontal="center" vertical="center"/>
    </xf>
    <xf numFmtId="0" fontId="8" fillId="3" borderId="1" xfId="49" applyFont="1" applyFill="1" applyBorder="1" applyAlignment="1">
      <alignment horizontal="center" vertical="center" shrinkToFit="1"/>
    </xf>
    <xf numFmtId="0" fontId="9" fillId="2" borderId="1" xfId="49" applyFont="1" applyFill="1" applyBorder="1" applyAlignment="1">
      <alignment horizontal="center" vertical="center" shrinkToFit="1"/>
    </xf>
    <xf numFmtId="0" fontId="9" fillId="2" borderId="1" xfId="49" applyFont="1" applyFill="1" applyBorder="1" applyAlignment="1">
      <alignment horizontal="center" vertical="center"/>
    </xf>
    <xf numFmtId="0" fontId="9" fillId="2" borderId="1" xfId="49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shrinkToFit="1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7" fillId="2" borderId="0" xfId="49" applyFont="1" applyFill="1" applyBorder="1" applyAlignment="1">
      <alignment horizontal="center" vertical="center"/>
    </xf>
    <xf numFmtId="0" fontId="8" fillId="3" borderId="0" xfId="49" applyFont="1" applyFill="1" applyBorder="1" applyAlignment="1">
      <alignment horizontal="center" vertical="center" shrinkToFit="1"/>
    </xf>
    <xf numFmtId="0" fontId="9" fillId="2" borderId="0" xfId="49" applyFont="1" applyFill="1" applyBorder="1" applyAlignment="1">
      <alignment horizontal="center" vertical="center" shrinkToFit="1"/>
    </xf>
    <xf numFmtId="0" fontId="9" fillId="2" borderId="0" xfId="49" applyFont="1" applyFill="1" applyBorder="1" applyAlignment="1">
      <alignment horizontal="center" vertical="center"/>
    </xf>
    <xf numFmtId="0" fontId="9" fillId="2" borderId="0" xfId="49" applyFont="1" applyFill="1" applyBorder="1" applyAlignment="1">
      <alignment horizontal="center" vertical="center" wrapText="1"/>
    </xf>
    <xf numFmtId="0" fontId="13" fillId="4" borderId="3" xfId="49" applyFont="1" applyFill="1" applyBorder="1" applyAlignment="1">
      <alignment horizontal="center" vertical="center"/>
    </xf>
    <xf numFmtId="0" fontId="13" fillId="4" borderId="4" xfId="49" applyFont="1" applyFill="1" applyBorder="1" applyAlignment="1">
      <alignment horizontal="center" vertical="center"/>
    </xf>
    <xf numFmtId="0" fontId="13" fillId="4" borderId="5" xfId="49" applyFont="1" applyFill="1" applyBorder="1" applyAlignment="1">
      <alignment horizontal="center" vertical="center"/>
    </xf>
    <xf numFmtId="0" fontId="5" fillId="4" borderId="1" xfId="49" applyFont="1" applyFill="1" applyBorder="1" applyAlignment="1">
      <alignment horizontal="center" vertical="center"/>
    </xf>
    <xf numFmtId="0" fontId="9" fillId="4" borderId="1" xfId="49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tabSelected="1" zoomScale="90" zoomScaleNormal="90" workbookViewId="0">
      <selection activeCell="J25" sqref="J25"/>
    </sheetView>
  </sheetViews>
  <sheetFormatPr defaultColWidth="8.72727272727273" defaultRowHeight="14"/>
  <cols>
    <col min="2" max="2" width="25.3636363636364" customWidth="1"/>
    <col min="3" max="3" width="18.0909090909091" customWidth="1"/>
    <col min="4" max="4" width="12.6363636363636" customWidth="1"/>
    <col min="6" max="6" width="10"/>
    <col min="9" max="9" width="10"/>
    <col min="11" max="11" width="10"/>
    <col min="13" max="13" width="10.5454545454545"/>
  </cols>
  <sheetData>
    <row r="1" ht="21" spans="1:14">
      <c r="A1" s="36" t="s">
        <v>0</v>
      </c>
      <c r="B1" s="37"/>
      <c r="C1" s="38"/>
      <c r="D1" s="39"/>
      <c r="E1" s="39"/>
      <c r="F1" s="39"/>
      <c r="G1" s="39"/>
      <c r="H1" s="39"/>
      <c r="I1" s="39"/>
      <c r="J1" s="39"/>
      <c r="K1" s="39"/>
      <c r="L1" s="39"/>
      <c r="M1" s="40"/>
      <c r="N1" s="39"/>
    </row>
    <row r="2" ht="45" spans="1:14">
      <c r="A2" s="18" t="s">
        <v>1</v>
      </c>
      <c r="B2" s="19" t="s">
        <v>2</v>
      </c>
      <c r="C2" s="19" t="s">
        <v>3</v>
      </c>
      <c r="D2" s="18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20" t="s">
        <v>10</v>
      </c>
      <c r="K2" s="21" t="s">
        <v>11</v>
      </c>
      <c r="L2" s="21" t="s">
        <v>12</v>
      </c>
      <c r="M2" s="21" t="s">
        <v>13</v>
      </c>
      <c r="N2" s="22" t="s">
        <v>14</v>
      </c>
    </row>
    <row r="3" spans="1:14">
      <c r="A3" s="23">
        <v>1</v>
      </c>
      <c r="B3" s="24" t="s">
        <v>15</v>
      </c>
      <c r="C3" s="24" t="s">
        <v>16</v>
      </c>
      <c r="D3" s="24">
        <v>2500</v>
      </c>
      <c r="E3" s="23">
        <v>5069</v>
      </c>
      <c r="F3" s="23">
        <v>811.04</v>
      </c>
      <c r="G3" s="23">
        <v>25.35</v>
      </c>
      <c r="H3" s="23">
        <v>65.9</v>
      </c>
      <c r="I3" s="23">
        <v>491.69</v>
      </c>
      <c r="J3" s="23">
        <v>5.07</v>
      </c>
      <c r="K3" s="23">
        <f>SUM(F3:J3)</f>
        <v>1399.05</v>
      </c>
      <c r="L3" s="23">
        <v>88</v>
      </c>
      <c r="M3" s="23">
        <f>D3+K3+L3</f>
        <v>3987.05</v>
      </c>
      <c r="N3" s="25"/>
    </row>
    <row r="4" spans="1:14">
      <c r="A4" s="23">
        <v>2</v>
      </c>
      <c r="B4" s="24" t="s">
        <v>17</v>
      </c>
      <c r="C4" s="24" t="s">
        <v>16</v>
      </c>
      <c r="D4" s="24">
        <v>2500</v>
      </c>
      <c r="E4" s="23">
        <v>5069</v>
      </c>
      <c r="F4" s="23">
        <v>811.04</v>
      </c>
      <c r="G4" s="23">
        <v>25.35</v>
      </c>
      <c r="H4" s="23">
        <v>65.9</v>
      </c>
      <c r="I4" s="23">
        <v>491.69</v>
      </c>
      <c r="J4" s="23">
        <v>5.07</v>
      </c>
      <c r="K4" s="23">
        <f t="shared" ref="K4:K17" si="0">SUM(F4:J4)</f>
        <v>1399.05</v>
      </c>
      <c r="L4" s="23">
        <v>88</v>
      </c>
      <c r="M4" s="23">
        <f>D4+K4+L4</f>
        <v>3987.05</v>
      </c>
      <c r="N4" s="25"/>
    </row>
    <row r="5" spans="1:14">
      <c r="A5" s="23">
        <v>3</v>
      </c>
      <c r="B5" s="24" t="s">
        <v>18</v>
      </c>
      <c r="C5" s="24" t="s">
        <v>19</v>
      </c>
      <c r="D5" s="24">
        <v>2500</v>
      </c>
      <c r="E5" s="23">
        <v>5069</v>
      </c>
      <c r="F5" s="23">
        <v>811.04</v>
      </c>
      <c r="G5" s="23">
        <v>25.35</v>
      </c>
      <c r="H5" s="23">
        <v>65.9</v>
      </c>
      <c r="I5" s="23">
        <v>491.69</v>
      </c>
      <c r="J5" s="23">
        <v>5.07</v>
      </c>
      <c r="K5" s="23">
        <f t="shared" si="0"/>
        <v>1399.05</v>
      </c>
      <c r="L5" s="23">
        <v>88</v>
      </c>
      <c r="M5" s="23">
        <f>D5+K5+L5</f>
        <v>3987.05</v>
      </c>
      <c r="N5" s="25"/>
    </row>
    <row r="6" spans="1:14">
      <c r="A6" s="23">
        <v>4</v>
      </c>
      <c r="B6" s="24" t="s">
        <v>20</v>
      </c>
      <c r="C6" s="24" t="s">
        <v>19</v>
      </c>
      <c r="D6" s="24">
        <v>2500</v>
      </c>
      <c r="E6" s="23">
        <v>5069</v>
      </c>
      <c r="F6" s="23">
        <v>811.04</v>
      </c>
      <c r="G6" s="23">
        <v>25.35</v>
      </c>
      <c r="H6" s="23">
        <v>65.9</v>
      </c>
      <c r="I6" s="23">
        <v>491.69</v>
      </c>
      <c r="J6" s="23">
        <v>5.07</v>
      </c>
      <c r="K6" s="23">
        <f t="shared" si="0"/>
        <v>1399.05</v>
      </c>
      <c r="L6" s="23">
        <v>88</v>
      </c>
      <c r="M6" s="23">
        <f>D6+K6+L6</f>
        <v>3987.05</v>
      </c>
      <c r="N6" s="25"/>
    </row>
    <row r="7" spans="1:14">
      <c r="A7" s="23">
        <v>5</v>
      </c>
      <c r="B7" s="24" t="s">
        <v>21</v>
      </c>
      <c r="C7" s="24" t="s">
        <v>22</v>
      </c>
      <c r="D7" s="24">
        <v>2700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f t="shared" si="0"/>
        <v>0</v>
      </c>
      <c r="L7" s="23">
        <v>88</v>
      </c>
      <c r="M7" s="23">
        <f>D7+K7+L7</f>
        <v>2788</v>
      </c>
      <c r="N7" s="25"/>
    </row>
    <row r="8" spans="1:14">
      <c r="A8" s="23">
        <v>6</v>
      </c>
      <c r="B8" s="24" t="s">
        <v>23</v>
      </c>
      <c r="C8" s="24" t="s">
        <v>22</v>
      </c>
      <c r="D8" s="24">
        <v>2500</v>
      </c>
      <c r="E8" s="23">
        <v>5069</v>
      </c>
      <c r="F8" s="23">
        <v>811.04</v>
      </c>
      <c r="G8" s="23">
        <v>25.35</v>
      </c>
      <c r="H8" s="23">
        <v>65.9</v>
      </c>
      <c r="I8" s="23">
        <v>491.69</v>
      </c>
      <c r="J8" s="23">
        <v>5.07</v>
      </c>
      <c r="K8" s="23">
        <f t="shared" si="0"/>
        <v>1399.05</v>
      </c>
      <c r="L8" s="23">
        <v>88</v>
      </c>
      <c r="M8" s="23">
        <f>D8+K8+L8</f>
        <v>3987.05</v>
      </c>
      <c r="N8" s="25"/>
    </row>
    <row r="9" spans="1:14">
      <c r="A9" s="23">
        <v>7</v>
      </c>
      <c r="B9" s="24" t="s">
        <v>24</v>
      </c>
      <c r="C9" s="24" t="s">
        <v>22</v>
      </c>
      <c r="D9" s="24">
        <v>2500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f t="shared" si="0"/>
        <v>0</v>
      </c>
      <c r="L9" s="23">
        <v>88</v>
      </c>
      <c r="M9" s="23">
        <f>D9+K9+L9</f>
        <v>2588</v>
      </c>
      <c r="N9" s="25"/>
    </row>
    <row r="10" spans="1:14">
      <c r="A10" s="23">
        <v>8</v>
      </c>
      <c r="B10" s="24" t="s">
        <v>25</v>
      </c>
      <c r="C10" s="24" t="s">
        <v>22</v>
      </c>
      <c r="D10" s="24">
        <v>2500</v>
      </c>
      <c r="E10" s="23">
        <v>5069</v>
      </c>
      <c r="F10" s="23">
        <v>811.04</v>
      </c>
      <c r="G10" s="23">
        <v>25.35</v>
      </c>
      <c r="H10" s="23">
        <v>65.9</v>
      </c>
      <c r="I10" s="23">
        <v>491.69</v>
      </c>
      <c r="J10" s="23">
        <v>5.07</v>
      </c>
      <c r="K10" s="23">
        <f t="shared" si="0"/>
        <v>1399.05</v>
      </c>
      <c r="L10" s="23">
        <v>88</v>
      </c>
      <c r="M10" s="23">
        <f>D10+K10+L10</f>
        <v>3987.05</v>
      </c>
      <c r="N10" s="25"/>
    </row>
    <row r="11" spans="1:14">
      <c r="A11" s="23">
        <v>9</v>
      </c>
      <c r="B11" s="24" t="s">
        <v>26</v>
      </c>
      <c r="C11" s="24" t="s">
        <v>27</v>
      </c>
      <c r="D11" s="24">
        <v>2500</v>
      </c>
      <c r="E11" s="23">
        <v>5069</v>
      </c>
      <c r="F11" s="23">
        <v>811.04</v>
      </c>
      <c r="G11" s="23">
        <v>25.35</v>
      </c>
      <c r="H11" s="23">
        <v>65.9</v>
      </c>
      <c r="I11" s="23">
        <v>491.69</v>
      </c>
      <c r="J11" s="23">
        <v>5.07</v>
      </c>
      <c r="K11" s="23">
        <f t="shared" si="0"/>
        <v>1399.05</v>
      </c>
      <c r="L11" s="23">
        <v>88</v>
      </c>
      <c r="M11" s="23">
        <f>D11+K11+L11</f>
        <v>3987.05</v>
      </c>
      <c r="N11" s="25"/>
    </row>
    <row r="12" spans="1:14">
      <c r="A12" s="23">
        <v>10</v>
      </c>
      <c r="B12" s="24" t="s">
        <v>28</v>
      </c>
      <c r="C12" s="24" t="s">
        <v>27</v>
      </c>
      <c r="D12" s="24">
        <v>2500</v>
      </c>
      <c r="E12" s="23">
        <v>5069</v>
      </c>
      <c r="F12" s="23">
        <v>811.04</v>
      </c>
      <c r="G12" s="23">
        <v>25.35</v>
      </c>
      <c r="H12" s="23">
        <v>65.9</v>
      </c>
      <c r="I12" s="23">
        <v>491.69</v>
      </c>
      <c r="J12" s="23">
        <v>5.07</v>
      </c>
      <c r="K12" s="23">
        <f t="shared" si="0"/>
        <v>1399.05</v>
      </c>
      <c r="L12" s="23">
        <v>88</v>
      </c>
      <c r="M12" s="23">
        <f>D12+K12+L12</f>
        <v>3987.05</v>
      </c>
      <c r="N12" s="25"/>
    </row>
    <row r="13" spans="1:14">
      <c r="A13" s="23">
        <v>11</v>
      </c>
      <c r="B13" s="24" t="s">
        <v>29</v>
      </c>
      <c r="C13" s="24" t="s">
        <v>30</v>
      </c>
      <c r="D13" s="24">
        <v>0</v>
      </c>
      <c r="E13" s="23">
        <v>5069</v>
      </c>
      <c r="F13" s="23">
        <v>811.04</v>
      </c>
      <c r="G13" s="23">
        <v>25.35</v>
      </c>
      <c r="H13" s="23">
        <v>65.9</v>
      </c>
      <c r="I13" s="23">
        <v>491.69</v>
      </c>
      <c r="J13" s="23">
        <v>5.07</v>
      </c>
      <c r="K13" s="23">
        <f t="shared" si="0"/>
        <v>1399.05</v>
      </c>
      <c r="L13" s="23">
        <v>88</v>
      </c>
      <c r="M13" s="23">
        <f>D13+K13+L13</f>
        <v>1487.05</v>
      </c>
      <c r="N13" s="25"/>
    </row>
    <row r="14" spans="1:14">
      <c r="A14" s="23">
        <v>12</v>
      </c>
      <c r="B14" s="24" t="s">
        <v>31</v>
      </c>
      <c r="C14" s="24" t="s">
        <v>30</v>
      </c>
      <c r="D14" s="24">
        <v>2500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f t="shared" si="0"/>
        <v>0</v>
      </c>
      <c r="L14" s="23">
        <v>88</v>
      </c>
      <c r="M14" s="23">
        <f>D14+K14+L14</f>
        <v>2588</v>
      </c>
      <c r="N14" s="25"/>
    </row>
    <row r="15" spans="1:14">
      <c r="A15" s="23">
        <v>13</v>
      </c>
      <c r="B15" s="24" t="s">
        <v>32</v>
      </c>
      <c r="C15" s="24" t="s">
        <v>30</v>
      </c>
      <c r="D15" s="24">
        <v>2500</v>
      </c>
      <c r="E15" s="23">
        <v>5069</v>
      </c>
      <c r="F15" s="23">
        <v>811.04</v>
      </c>
      <c r="G15" s="23">
        <v>25.35</v>
      </c>
      <c r="H15" s="23">
        <v>65.9</v>
      </c>
      <c r="I15" s="23">
        <v>491.69</v>
      </c>
      <c r="J15" s="23">
        <v>5.07</v>
      </c>
      <c r="K15" s="23">
        <f t="shared" si="0"/>
        <v>1399.05</v>
      </c>
      <c r="L15" s="23">
        <v>88</v>
      </c>
      <c r="M15" s="23">
        <f>D15+K15+L15</f>
        <v>3987.05</v>
      </c>
      <c r="N15" s="25"/>
    </row>
    <row r="16" spans="1:14">
      <c r="A16" s="23">
        <v>14</v>
      </c>
      <c r="B16" s="24" t="s">
        <v>33</v>
      </c>
      <c r="C16" s="24" t="s">
        <v>34</v>
      </c>
      <c r="D16" s="24">
        <v>2500</v>
      </c>
      <c r="E16" s="23">
        <v>5069</v>
      </c>
      <c r="F16" s="23">
        <v>811.04</v>
      </c>
      <c r="G16" s="23">
        <v>25.35</v>
      </c>
      <c r="H16" s="23">
        <v>65.9</v>
      </c>
      <c r="I16" s="23">
        <v>491.69</v>
      </c>
      <c r="J16" s="23">
        <v>5.07</v>
      </c>
      <c r="K16" s="23">
        <f t="shared" si="0"/>
        <v>1399.05</v>
      </c>
      <c r="L16" s="23">
        <v>88</v>
      </c>
      <c r="M16" s="23">
        <f>D16+K16+L16</f>
        <v>3987.05</v>
      </c>
      <c r="N16" s="25"/>
    </row>
    <row r="17" spans="1:14">
      <c r="A17" s="23">
        <v>15</v>
      </c>
      <c r="B17" s="24" t="s">
        <v>35</v>
      </c>
      <c r="C17" s="24" t="s">
        <v>34</v>
      </c>
      <c r="D17" s="24">
        <v>2500</v>
      </c>
      <c r="E17" s="23">
        <v>5069</v>
      </c>
      <c r="F17" s="23">
        <v>811.04</v>
      </c>
      <c r="G17" s="23">
        <v>25.35</v>
      </c>
      <c r="H17" s="23">
        <v>65.9</v>
      </c>
      <c r="I17" s="23">
        <v>491.69</v>
      </c>
      <c r="J17" s="23">
        <v>5.07</v>
      </c>
      <c r="K17" s="23">
        <f t="shared" si="0"/>
        <v>1399.05</v>
      </c>
      <c r="L17" s="23">
        <v>88</v>
      </c>
      <c r="M17" s="23">
        <f>D17+K17+L17</f>
        <v>3987.05</v>
      </c>
      <c r="N17" s="25"/>
    </row>
    <row r="18" ht="23" customHeight="1" spans="1:14">
      <c r="A18" s="41" t="s">
        <v>36</v>
      </c>
      <c r="B18" s="42"/>
      <c r="C18" s="43"/>
      <c r="D18" s="44">
        <f>SUM(D3:D17)</f>
        <v>35200</v>
      </c>
      <c r="E18" s="44">
        <f t="shared" ref="E18:M18" si="1">SUM(E3:E17)</f>
        <v>60828</v>
      </c>
      <c r="F18" s="44">
        <f t="shared" si="1"/>
        <v>9732.48</v>
      </c>
      <c r="G18" s="44">
        <f t="shared" si="1"/>
        <v>304.2</v>
      </c>
      <c r="H18" s="44">
        <f t="shared" si="1"/>
        <v>790.8</v>
      </c>
      <c r="I18" s="44">
        <f t="shared" si="1"/>
        <v>5900.28</v>
      </c>
      <c r="J18" s="44">
        <f t="shared" si="1"/>
        <v>60.84</v>
      </c>
      <c r="K18" s="44">
        <f t="shared" si="1"/>
        <v>16788.6</v>
      </c>
      <c r="L18" s="44">
        <f t="shared" si="1"/>
        <v>1320</v>
      </c>
      <c r="M18" s="44">
        <f t="shared" si="1"/>
        <v>53308.6</v>
      </c>
      <c r="N18" s="45"/>
    </row>
    <row r="19" ht="21" spans="1:14">
      <c r="A19" s="36" t="s">
        <v>37</v>
      </c>
      <c r="B19" s="37"/>
      <c r="C19" s="38"/>
      <c r="D19" s="39"/>
      <c r="E19" s="39"/>
      <c r="F19" s="39"/>
      <c r="G19" s="39"/>
      <c r="H19" s="39"/>
      <c r="I19" s="39"/>
      <c r="J19" s="39"/>
      <c r="K19" s="39"/>
      <c r="L19" s="39"/>
      <c r="M19" s="40"/>
      <c r="N19" s="39"/>
    </row>
    <row r="20" ht="45" spans="1:14">
      <c r="A20" s="18" t="s">
        <v>1</v>
      </c>
      <c r="B20" s="19" t="s">
        <v>2</v>
      </c>
      <c r="C20" s="19" t="s">
        <v>3</v>
      </c>
      <c r="D20" s="18" t="s">
        <v>4</v>
      </c>
      <c r="E20" s="20" t="s">
        <v>5</v>
      </c>
      <c r="F20" s="20" t="s">
        <v>6</v>
      </c>
      <c r="G20" s="20" t="s">
        <v>7</v>
      </c>
      <c r="H20" s="20" t="s">
        <v>8</v>
      </c>
      <c r="I20" s="20" t="s">
        <v>9</v>
      </c>
      <c r="J20" s="20" t="s">
        <v>10</v>
      </c>
      <c r="K20" s="21" t="s">
        <v>11</v>
      </c>
      <c r="L20" s="21" t="s">
        <v>12</v>
      </c>
      <c r="M20" s="21" t="s">
        <v>13</v>
      </c>
      <c r="N20" s="22" t="s">
        <v>14</v>
      </c>
    </row>
    <row r="21" spans="1:14">
      <c r="A21" s="23">
        <v>1</v>
      </c>
      <c r="B21" s="24" t="s">
        <v>38</v>
      </c>
      <c r="C21" s="24" t="s">
        <v>39</v>
      </c>
      <c r="D21" s="24">
        <v>2500</v>
      </c>
      <c r="E21" s="23">
        <v>5069</v>
      </c>
      <c r="F21" s="23">
        <v>811.04</v>
      </c>
      <c r="G21" s="23">
        <v>25.35</v>
      </c>
      <c r="H21" s="23">
        <v>65.9</v>
      </c>
      <c r="I21" s="23">
        <v>491.69</v>
      </c>
      <c r="J21" s="23">
        <v>5.07</v>
      </c>
      <c r="K21" s="23">
        <f t="shared" ref="K21:K35" si="2">SUM(F21:J21)</f>
        <v>1399.05</v>
      </c>
      <c r="L21" s="23">
        <v>88</v>
      </c>
      <c r="M21" s="23">
        <f>D21+K21+L21</f>
        <v>3987.05</v>
      </c>
      <c r="N21" s="25"/>
    </row>
    <row r="22" spans="1:14">
      <c r="A22" s="23">
        <v>2</v>
      </c>
      <c r="B22" s="24" t="s">
        <v>40</v>
      </c>
      <c r="C22" s="24" t="s">
        <v>39</v>
      </c>
      <c r="D22" s="24">
        <v>2500</v>
      </c>
      <c r="E22" s="23">
        <v>5069</v>
      </c>
      <c r="F22" s="23">
        <v>811.04</v>
      </c>
      <c r="G22" s="23">
        <v>25.35</v>
      </c>
      <c r="H22" s="23">
        <v>65.9</v>
      </c>
      <c r="I22" s="23">
        <v>491.69</v>
      </c>
      <c r="J22" s="23">
        <v>5.07</v>
      </c>
      <c r="K22" s="23">
        <f t="shared" si="2"/>
        <v>1399.05</v>
      </c>
      <c r="L22" s="23">
        <v>88</v>
      </c>
      <c r="M22" s="23">
        <f>D22+K22+L22</f>
        <v>3987.05</v>
      </c>
      <c r="N22" s="25"/>
    </row>
    <row r="23" spans="1:14">
      <c r="A23" s="23">
        <v>3</v>
      </c>
      <c r="B23" s="24" t="s">
        <v>41</v>
      </c>
      <c r="C23" s="24" t="s">
        <v>42</v>
      </c>
      <c r="D23" s="24">
        <v>2500</v>
      </c>
      <c r="E23" s="23">
        <v>5069</v>
      </c>
      <c r="F23" s="23">
        <v>811.04</v>
      </c>
      <c r="G23" s="23">
        <v>25.35</v>
      </c>
      <c r="H23" s="23">
        <v>65.9</v>
      </c>
      <c r="I23" s="23">
        <v>491.69</v>
      </c>
      <c r="J23" s="23">
        <v>5.07</v>
      </c>
      <c r="K23" s="23">
        <f t="shared" si="2"/>
        <v>1399.05</v>
      </c>
      <c r="L23" s="23">
        <v>88</v>
      </c>
      <c r="M23" s="23">
        <f>D23+K23+L23</f>
        <v>3987.05</v>
      </c>
      <c r="N23" s="25"/>
    </row>
    <row r="24" spans="1:14">
      <c r="A24" s="23">
        <v>4</v>
      </c>
      <c r="B24" s="24" t="s">
        <v>43</v>
      </c>
      <c r="C24" s="24" t="s">
        <v>42</v>
      </c>
      <c r="D24" s="24">
        <v>2500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f t="shared" si="2"/>
        <v>0</v>
      </c>
      <c r="L24" s="23">
        <v>88</v>
      </c>
      <c r="M24" s="23">
        <f>D24+K24+L24</f>
        <v>2588</v>
      </c>
      <c r="N24" s="25"/>
    </row>
    <row r="25" spans="1:14">
      <c r="A25" s="23">
        <v>5</v>
      </c>
      <c r="B25" s="24" t="s">
        <v>44</v>
      </c>
      <c r="C25" s="24" t="s">
        <v>45</v>
      </c>
      <c r="D25" s="24">
        <v>2500</v>
      </c>
      <c r="E25" s="23">
        <v>5069</v>
      </c>
      <c r="F25" s="23">
        <v>811.04</v>
      </c>
      <c r="G25" s="23">
        <v>25.35</v>
      </c>
      <c r="H25" s="23">
        <v>65.9</v>
      </c>
      <c r="I25" s="23">
        <v>491.69</v>
      </c>
      <c r="J25" s="23">
        <v>5.07</v>
      </c>
      <c r="K25" s="23">
        <f t="shared" si="2"/>
        <v>1399.05</v>
      </c>
      <c r="L25" s="23">
        <v>88</v>
      </c>
      <c r="M25" s="23">
        <f>D25+K25+L25</f>
        <v>3987.05</v>
      </c>
      <c r="N25" s="25"/>
    </row>
    <row r="26" spans="1:14">
      <c r="A26" s="23">
        <v>6</v>
      </c>
      <c r="B26" s="24" t="s">
        <v>46</v>
      </c>
      <c r="C26" s="24" t="s">
        <v>47</v>
      </c>
      <c r="D26" s="24">
        <v>2500</v>
      </c>
      <c r="E26" s="23">
        <v>5069</v>
      </c>
      <c r="F26" s="23">
        <v>811.04</v>
      </c>
      <c r="G26" s="23">
        <v>25.35</v>
      </c>
      <c r="H26" s="23">
        <v>65.9</v>
      </c>
      <c r="I26" s="23">
        <v>491.69</v>
      </c>
      <c r="J26" s="23">
        <v>5.07</v>
      </c>
      <c r="K26" s="23">
        <f t="shared" si="2"/>
        <v>1399.05</v>
      </c>
      <c r="L26" s="23">
        <v>88</v>
      </c>
      <c r="M26" s="23">
        <f>D26+K26+L26</f>
        <v>3987.05</v>
      </c>
      <c r="N26" s="25"/>
    </row>
    <row r="27" spans="1:14">
      <c r="A27" s="23">
        <v>7</v>
      </c>
      <c r="B27" s="24" t="s">
        <v>48</v>
      </c>
      <c r="C27" s="24" t="s">
        <v>47</v>
      </c>
      <c r="D27" s="24">
        <v>2500</v>
      </c>
      <c r="E27" s="23">
        <v>5069</v>
      </c>
      <c r="F27" s="23">
        <v>811.04</v>
      </c>
      <c r="G27" s="23">
        <v>25.35</v>
      </c>
      <c r="H27" s="23">
        <v>65.9</v>
      </c>
      <c r="I27" s="23">
        <v>491.69</v>
      </c>
      <c r="J27" s="23">
        <v>5.07</v>
      </c>
      <c r="K27" s="23">
        <f t="shared" si="2"/>
        <v>1399.05</v>
      </c>
      <c r="L27" s="23">
        <v>88</v>
      </c>
      <c r="M27" s="23">
        <f>D27+K27+L27</f>
        <v>3987.05</v>
      </c>
      <c r="N27" s="25"/>
    </row>
    <row r="28" spans="1:14">
      <c r="A28" s="23">
        <v>8</v>
      </c>
      <c r="B28" s="24" t="s">
        <v>49</v>
      </c>
      <c r="C28" s="24" t="s">
        <v>47</v>
      </c>
      <c r="D28" s="24">
        <v>2500</v>
      </c>
      <c r="E28" s="23">
        <v>5069</v>
      </c>
      <c r="F28" s="23">
        <v>811.04</v>
      </c>
      <c r="G28" s="23">
        <v>25.35</v>
      </c>
      <c r="H28" s="23">
        <v>65.9</v>
      </c>
      <c r="I28" s="23">
        <v>491.69</v>
      </c>
      <c r="J28" s="23">
        <v>5.07</v>
      </c>
      <c r="K28" s="23">
        <f t="shared" si="2"/>
        <v>1399.05</v>
      </c>
      <c r="L28" s="23">
        <v>88</v>
      </c>
      <c r="M28" s="23">
        <f>D28+K28+L28</f>
        <v>3987.05</v>
      </c>
      <c r="N28" s="25"/>
    </row>
    <row r="29" spans="1:14">
      <c r="A29" s="23">
        <v>9</v>
      </c>
      <c r="B29" s="24" t="s">
        <v>50</v>
      </c>
      <c r="C29" s="24" t="s">
        <v>51</v>
      </c>
      <c r="D29" s="24">
        <v>2500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f t="shared" si="2"/>
        <v>0</v>
      </c>
      <c r="L29" s="23">
        <v>88</v>
      </c>
      <c r="M29" s="23">
        <f>D29+K29+L29</f>
        <v>2588</v>
      </c>
      <c r="N29" s="25"/>
    </row>
    <row r="30" spans="1:14">
      <c r="A30" s="23">
        <v>10</v>
      </c>
      <c r="B30" s="24" t="s">
        <v>52</v>
      </c>
      <c r="C30" s="24" t="s">
        <v>53</v>
      </c>
      <c r="D30" s="24">
        <v>2700</v>
      </c>
      <c r="E30" s="23">
        <v>5069</v>
      </c>
      <c r="F30" s="23">
        <v>811.04</v>
      </c>
      <c r="G30" s="23">
        <v>25.35</v>
      </c>
      <c r="H30" s="23">
        <v>65.9</v>
      </c>
      <c r="I30" s="23">
        <v>491.69</v>
      </c>
      <c r="J30" s="23">
        <v>5.07</v>
      </c>
      <c r="K30" s="23">
        <f t="shared" si="2"/>
        <v>1399.05</v>
      </c>
      <c r="L30" s="23">
        <v>88</v>
      </c>
      <c r="M30" s="23">
        <f>D30+K30+L30</f>
        <v>4187.05</v>
      </c>
      <c r="N30" s="25"/>
    </row>
    <row r="31" spans="1:14">
      <c r="A31" s="23">
        <v>11</v>
      </c>
      <c r="B31" s="24" t="s">
        <v>54</v>
      </c>
      <c r="C31" s="24" t="s">
        <v>55</v>
      </c>
      <c r="D31" s="24">
        <v>2500</v>
      </c>
      <c r="E31" s="23">
        <v>5069</v>
      </c>
      <c r="F31" s="23">
        <v>811.04</v>
      </c>
      <c r="G31" s="23">
        <v>25.35</v>
      </c>
      <c r="H31" s="23">
        <v>65.9</v>
      </c>
      <c r="I31" s="23">
        <v>491.69</v>
      </c>
      <c r="J31" s="23">
        <v>5.07</v>
      </c>
      <c r="K31" s="23">
        <f t="shared" si="2"/>
        <v>1399.05</v>
      </c>
      <c r="L31" s="23">
        <v>88</v>
      </c>
      <c r="M31" s="23">
        <f>D31+K31+L31</f>
        <v>3987.05</v>
      </c>
      <c r="N31" s="25"/>
    </row>
    <row r="32" spans="1:14">
      <c r="A32" s="23">
        <v>12</v>
      </c>
      <c r="B32" s="24" t="s">
        <v>56</v>
      </c>
      <c r="C32" s="24" t="s">
        <v>57</v>
      </c>
      <c r="D32" s="24">
        <v>3100</v>
      </c>
      <c r="E32" s="23">
        <v>5069</v>
      </c>
      <c r="F32" s="23">
        <v>811.04</v>
      </c>
      <c r="G32" s="23">
        <v>25.35</v>
      </c>
      <c r="H32" s="23">
        <v>65.9</v>
      </c>
      <c r="I32" s="23">
        <v>491.69</v>
      </c>
      <c r="J32" s="23">
        <v>5.07</v>
      </c>
      <c r="K32" s="23">
        <f t="shared" si="2"/>
        <v>1399.05</v>
      </c>
      <c r="L32" s="23">
        <v>88</v>
      </c>
      <c r="M32" s="23">
        <f>D32+K32+L32</f>
        <v>4587.05</v>
      </c>
      <c r="N32" s="25"/>
    </row>
    <row r="33" spans="1:14">
      <c r="A33" s="23">
        <v>13</v>
      </c>
      <c r="B33" s="24" t="s">
        <v>58</v>
      </c>
      <c r="C33" s="24" t="s">
        <v>57</v>
      </c>
      <c r="D33" s="24">
        <v>3800</v>
      </c>
      <c r="E33" s="23">
        <v>5069</v>
      </c>
      <c r="F33" s="23">
        <v>811.04</v>
      </c>
      <c r="G33" s="23">
        <v>25.35</v>
      </c>
      <c r="H33" s="23">
        <v>65.9</v>
      </c>
      <c r="I33" s="23">
        <v>491.69</v>
      </c>
      <c r="J33" s="23">
        <v>5.07</v>
      </c>
      <c r="K33" s="23">
        <f t="shared" si="2"/>
        <v>1399.05</v>
      </c>
      <c r="L33" s="23">
        <v>88</v>
      </c>
      <c r="M33" s="23">
        <f>D33+K33+L33</f>
        <v>5287.05</v>
      </c>
      <c r="N33" s="25"/>
    </row>
    <row r="34" spans="1:14">
      <c r="A34" s="23">
        <v>14</v>
      </c>
      <c r="B34" s="24" t="s">
        <v>59</v>
      </c>
      <c r="C34" s="24" t="s">
        <v>60</v>
      </c>
      <c r="D34" s="24">
        <v>3100</v>
      </c>
      <c r="E34" s="23">
        <v>5069</v>
      </c>
      <c r="F34" s="23">
        <v>811.04</v>
      </c>
      <c r="G34" s="23">
        <v>25.35</v>
      </c>
      <c r="H34" s="23">
        <v>65.9</v>
      </c>
      <c r="I34" s="23">
        <v>491.69</v>
      </c>
      <c r="J34" s="23">
        <v>5.07</v>
      </c>
      <c r="K34" s="23">
        <f t="shared" si="2"/>
        <v>1399.05</v>
      </c>
      <c r="L34" s="23">
        <v>88</v>
      </c>
      <c r="M34" s="23">
        <f>D34+K34+L34</f>
        <v>4587.05</v>
      </c>
      <c r="N34" s="25"/>
    </row>
    <row r="35" spans="1:14">
      <c r="A35" s="23">
        <v>15</v>
      </c>
      <c r="B35" s="24" t="s">
        <v>61</v>
      </c>
      <c r="C35" s="24" t="s">
        <v>60</v>
      </c>
      <c r="D35" s="24">
        <v>3100</v>
      </c>
      <c r="E35" s="23">
        <v>5069</v>
      </c>
      <c r="F35" s="23">
        <v>811.04</v>
      </c>
      <c r="G35" s="23">
        <v>25.35</v>
      </c>
      <c r="H35" s="23">
        <v>65.9</v>
      </c>
      <c r="I35" s="23">
        <v>491.69</v>
      </c>
      <c r="J35" s="23">
        <v>5.07</v>
      </c>
      <c r="K35" s="23">
        <f t="shared" si="2"/>
        <v>1399.05</v>
      </c>
      <c r="L35" s="23">
        <v>88</v>
      </c>
      <c r="M35" s="23">
        <f>D35+K35+L35</f>
        <v>4587.05</v>
      </c>
      <c r="N35" s="25"/>
    </row>
    <row r="36" ht="17" customHeight="1" spans="1:14">
      <c r="A36" s="29" t="s">
        <v>62</v>
      </c>
      <c r="B36" s="29"/>
      <c r="C36" s="29"/>
      <c r="D36" s="29">
        <f>SUM(D21:D35)</f>
        <v>40800</v>
      </c>
      <c r="E36" s="29">
        <f t="shared" ref="E36:M36" si="3">SUM(E21:E35)</f>
        <v>65897</v>
      </c>
      <c r="F36" s="29">
        <f t="shared" si="3"/>
        <v>10543.52</v>
      </c>
      <c r="G36" s="29">
        <f t="shared" si="3"/>
        <v>329.55</v>
      </c>
      <c r="H36" s="29">
        <f t="shared" si="3"/>
        <v>856.7</v>
      </c>
      <c r="I36" s="29">
        <f t="shared" si="3"/>
        <v>6391.97</v>
      </c>
      <c r="J36" s="29">
        <f t="shared" si="3"/>
        <v>65.91</v>
      </c>
      <c r="K36" s="29">
        <f t="shared" si="3"/>
        <v>18187.65</v>
      </c>
      <c r="L36" s="29">
        <f t="shared" si="3"/>
        <v>1320</v>
      </c>
      <c r="M36" s="29">
        <f t="shared" si="3"/>
        <v>60307.65</v>
      </c>
      <c r="N36" s="30"/>
    </row>
    <row r="37" ht="18" customHeight="1" spans="1:14">
      <c r="A37" s="26" t="s">
        <v>63</v>
      </c>
      <c r="B37" s="27"/>
      <c r="C37" s="28"/>
      <c r="D37" s="29">
        <f>D18+D36</f>
        <v>76000</v>
      </c>
      <c r="E37" s="29">
        <f t="shared" ref="E37:M37" si="4">E18+E36</f>
        <v>126725</v>
      </c>
      <c r="F37" s="29">
        <f t="shared" si="4"/>
        <v>20276</v>
      </c>
      <c r="G37" s="29">
        <f t="shared" si="4"/>
        <v>633.75</v>
      </c>
      <c r="H37" s="29">
        <f t="shared" si="4"/>
        <v>1647.5</v>
      </c>
      <c r="I37" s="29">
        <f t="shared" si="4"/>
        <v>12292.25</v>
      </c>
      <c r="J37" s="29">
        <f t="shared" si="4"/>
        <v>126.75</v>
      </c>
      <c r="K37" s="29">
        <f t="shared" si="4"/>
        <v>34976.25</v>
      </c>
      <c r="L37" s="29">
        <f t="shared" si="4"/>
        <v>2640</v>
      </c>
      <c r="M37" s="29">
        <f t="shared" si="4"/>
        <v>113616.25</v>
      </c>
      <c r="N37" s="30"/>
    </row>
  </sheetData>
  <mergeCells count="5">
    <mergeCell ref="A1:N1"/>
    <mergeCell ref="A18:C18"/>
    <mergeCell ref="A19:N19"/>
    <mergeCell ref="A36:C36"/>
    <mergeCell ref="A37:C37"/>
  </mergeCells>
  <pageMargins left="0.75" right="0.75" top="1" bottom="1" header="0.5" footer="0.5"/>
  <headerFooter/>
  <ignoredErrors>
    <ignoredError sqref="K3:K17 K21:K3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L41" sqref="L41"/>
    </sheetView>
  </sheetViews>
  <sheetFormatPr defaultColWidth="8.72727272727273" defaultRowHeight="14"/>
  <cols>
    <col min="2" max="2" width="25.3636363636364" customWidth="1"/>
    <col min="3" max="3" width="18.0909090909091" customWidth="1"/>
    <col min="4" max="4" width="12.6363636363636" customWidth="1"/>
  </cols>
  <sheetData>
    <row r="1" ht="24" customHeight="1" spans="1:12">
      <c r="A1" s="13" t="s">
        <v>64</v>
      </c>
      <c r="B1" s="14"/>
      <c r="C1" s="15"/>
      <c r="D1" s="16"/>
      <c r="E1" s="16"/>
      <c r="F1" s="16"/>
      <c r="G1" s="16"/>
      <c r="H1" s="16"/>
      <c r="I1" s="16"/>
      <c r="J1" s="16"/>
      <c r="K1" s="17"/>
      <c r="L1" s="16"/>
    </row>
    <row r="2" ht="45" spans="1:12">
      <c r="A2" s="18" t="s">
        <v>1</v>
      </c>
      <c r="B2" s="19" t="s">
        <v>2</v>
      </c>
      <c r="C2" s="19" t="s">
        <v>3</v>
      </c>
      <c r="D2" s="18" t="s">
        <v>4</v>
      </c>
      <c r="E2" s="20" t="s">
        <v>5</v>
      </c>
      <c r="F2" s="20" t="s">
        <v>65</v>
      </c>
      <c r="G2" s="20" t="s">
        <v>66</v>
      </c>
      <c r="H2" s="20" t="s">
        <v>67</v>
      </c>
      <c r="I2" s="20" t="s">
        <v>68</v>
      </c>
      <c r="J2" s="21" t="s">
        <v>69</v>
      </c>
      <c r="K2" s="21" t="s">
        <v>13</v>
      </c>
      <c r="L2" s="22" t="s">
        <v>14</v>
      </c>
    </row>
    <row r="3" spans="1:12">
      <c r="A3" s="23">
        <v>1</v>
      </c>
      <c r="B3" s="24" t="s">
        <v>15</v>
      </c>
      <c r="C3" s="24" t="s">
        <v>16</v>
      </c>
      <c r="D3" s="24">
        <v>2500</v>
      </c>
      <c r="E3" s="23">
        <v>5069</v>
      </c>
      <c r="F3" s="23">
        <v>405.52</v>
      </c>
      <c r="G3" s="23">
        <v>25.35</v>
      </c>
      <c r="H3" s="23">
        <v>101.38</v>
      </c>
      <c r="I3" s="23">
        <v>25.35</v>
      </c>
      <c r="J3" s="23">
        <f>SUM(F3:I3)</f>
        <v>557.6</v>
      </c>
      <c r="K3" s="23">
        <f>D3-J3</f>
        <v>1942.4</v>
      </c>
      <c r="L3" s="25"/>
    </row>
    <row r="4" spans="1:12">
      <c r="A4" s="23">
        <v>2</v>
      </c>
      <c r="B4" s="24" t="s">
        <v>17</v>
      </c>
      <c r="C4" s="24" t="s">
        <v>16</v>
      </c>
      <c r="D4" s="24">
        <v>2500</v>
      </c>
      <c r="E4" s="23">
        <v>5069</v>
      </c>
      <c r="F4" s="23">
        <v>405.52</v>
      </c>
      <c r="G4" s="23">
        <v>25.35</v>
      </c>
      <c r="H4" s="23">
        <v>101.38</v>
      </c>
      <c r="I4" s="23">
        <v>25.35</v>
      </c>
      <c r="J4" s="23">
        <f>SUM(F4:I4)</f>
        <v>557.6</v>
      </c>
      <c r="K4" s="23">
        <f>D4-J4</f>
        <v>1942.4</v>
      </c>
      <c r="L4" s="25"/>
    </row>
    <row r="5" spans="1:12">
      <c r="A5" s="23">
        <v>3</v>
      </c>
      <c r="B5" s="24" t="s">
        <v>18</v>
      </c>
      <c r="C5" s="24" t="s">
        <v>19</v>
      </c>
      <c r="D5" s="24">
        <v>2500</v>
      </c>
      <c r="E5" s="23">
        <v>5069</v>
      </c>
      <c r="F5" s="23">
        <v>405.52</v>
      </c>
      <c r="G5" s="23">
        <v>25.35</v>
      </c>
      <c r="H5" s="23">
        <v>101.38</v>
      </c>
      <c r="I5" s="23">
        <v>25.35</v>
      </c>
      <c r="J5" s="23">
        <f>SUM(F5:I5)</f>
        <v>557.6</v>
      </c>
      <c r="K5" s="23">
        <f>D5-J5</f>
        <v>1942.4</v>
      </c>
      <c r="L5" s="25"/>
    </row>
    <row r="6" spans="1:12">
      <c r="A6" s="23">
        <v>4</v>
      </c>
      <c r="B6" s="24" t="s">
        <v>20</v>
      </c>
      <c r="C6" s="24" t="s">
        <v>19</v>
      </c>
      <c r="D6" s="24">
        <v>2500</v>
      </c>
      <c r="E6" s="23">
        <v>5069</v>
      </c>
      <c r="F6" s="23">
        <v>405.52</v>
      </c>
      <c r="G6" s="23">
        <v>25.35</v>
      </c>
      <c r="H6" s="23">
        <v>101.38</v>
      </c>
      <c r="I6" s="23">
        <v>25.35</v>
      </c>
      <c r="J6" s="23">
        <f>SUM(F6:I6)</f>
        <v>557.6</v>
      </c>
      <c r="K6" s="23">
        <f>D6-J6</f>
        <v>1942.4</v>
      </c>
      <c r="L6" s="25"/>
    </row>
    <row r="7" spans="1:12">
      <c r="A7" s="23">
        <v>5</v>
      </c>
      <c r="B7" s="24" t="s">
        <v>21</v>
      </c>
      <c r="C7" s="24" t="s">
        <v>22</v>
      </c>
      <c r="D7" s="24">
        <v>2700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f>SUM(F7:I7)</f>
        <v>0</v>
      </c>
      <c r="K7" s="23">
        <f>D7-J7</f>
        <v>2700</v>
      </c>
      <c r="L7" s="25"/>
    </row>
    <row r="8" spans="1:12">
      <c r="A8" s="23">
        <v>6</v>
      </c>
      <c r="B8" s="24" t="s">
        <v>23</v>
      </c>
      <c r="C8" s="24" t="s">
        <v>22</v>
      </c>
      <c r="D8" s="24">
        <v>2500</v>
      </c>
      <c r="E8" s="23">
        <v>5069</v>
      </c>
      <c r="F8" s="23">
        <v>405.52</v>
      </c>
      <c r="G8" s="23">
        <v>25.35</v>
      </c>
      <c r="H8" s="23">
        <v>101.38</v>
      </c>
      <c r="I8" s="23">
        <v>25.35</v>
      </c>
      <c r="J8" s="23">
        <f>SUM(F8:I8)</f>
        <v>557.6</v>
      </c>
      <c r="K8" s="23">
        <f>D8-J8</f>
        <v>1942.4</v>
      </c>
      <c r="L8" s="25"/>
    </row>
    <row r="9" spans="1:12">
      <c r="A9" s="23">
        <v>7</v>
      </c>
      <c r="B9" s="24" t="s">
        <v>24</v>
      </c>
      <c r="C9" s="24" t="s">
        <v>22</v>
      </c>
      <c r="D9" s="24">
        <v>2500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f>SUM(F9:I9)</f>
        <v>0</v>
      </c>
      <c r="K9" s="23">
        <f>D9-J9</f>
        <v>2500</v>
      </c>
      <c r="L9" s="25"/>
    </row>
    <row r="10" spans="1:12">
      <c r="A10" s="23">
        <v>8</v>
      </c>
      <c r="B10" s="24" t="s">
        <v>25</v>
      </c>
      <c r="C10" s="24" t="s">
        <v>22</v>
      </c>
      <c r="D10" s="24">
        <v>2500</v>
      </c>
      <c r="E10" s="23">
        <v>5069</v>
      </c>
      <c r="F10" s="23">
        <v>405.52</v>
      </c>
      <c r="G10" s="23">
        <v>25.35</v>
      </c>
      <c r="H10" s="23">
        <v>101.38</v>
      </c>
      <c r="I10" s="23">
        <v>25.35</v>
      </c>
      <c r="J10" s="23">
        <f>SUM(F10:I10)</f>
        <v>557.6</v>
      </c>
      <c r="K10" s="23">
        <f>D10-J10</f>
        <v>1942.4</v>
      </c>
      <c r="L10" s="25"/>
    </row>
    <row r="11" spans="1:12">
      <c r="A11" s="23">
        <v>9</v>
      </c>
      <c r="B11" s="24" t="s">
        <v>26</v>
      </c>
      <c r="C11" s="24" t="s">
        <v>27</v>
      </c>
      <c r="D11" s="24">
        <v>2500</v>
      </c>
      <c r="E11" s="23">
        <v>5069</v>
      </c>
      <c r="F11" s="23">
        <v>405.52</v>
      </c>
      <c r="G11" s="23">
        <v>25.35</v>
      </c>
      <c r="H11" s="23">
        <v>101.38</v>
      </c>
      <c r="I11" s="23">
        <v>25.35</v>
      </c>
      <c r="J11" s="23">
        <f>SUM(F11:I11)</f>
        <v>557.6</v>
      </c>
      <c r="K11" s="23">
        <f>D11-J11</f>
        <v>1942.4</v>
      </c>
      <c r="L11" s="25"/>
    </row>
    <row r="12" spans="1:12">
      <c r="A12" s="23">
        <v>10</v>
      </c>
      <c r="B12" s="24" t="s">
        <v>28</v>
      </c>
      <c r="C12" s="24" t="s">
        <v>27</v>
      </c>
      <c r="D12" s="24">
        <v>2500</v>
      </c>
      <c r="E12" s="23">
        <v>5069</v>
      </c>
      <c r="F12" s="23">
        <v>405.52</v>
      </c>
      <c r="G12" s="23">
        <v>25.35</v>
      </c>
      <c r="H12" s="23">
        <v>101.38</v>
      </c>
      <c r="I12" s="23">
        <v>25.35</v>
      </c>
      <c r="J12" s="23">
        <f>SUM(F12:I12)</f>
        <v>557.6</v>
      </c>
      <c r="K12" s="23">
        <f>D12-J12</f>
        <v>1942.4</v>
      </c>
      <c r="L12" s="25"/>
    </row>
    <row r="13" spans="1:12">
      <c r="A13" s="23">
        <v>11</v>
      </c>
      <c r="B13" s="24" t="s">
        <v>29</v>
      </c>
      <c r="C13" s="24" t="s">
        <v>30</v>
      </c>
      <c r="D13" s="24">
        <v>0</v>
      </c>
      <c r="E13" s="23">
        <v>5069</v>
      </c>
      <c r="F13" s="23">
        <v>405.52</v>
      </c>
      <c r="G13" s="23">
        <v>25.35</v>
      </c>
      <c r="H13" s="23">
        <v>101.38</v>
      </c>
      <c r="I13" s="23">
        <v>25.35</v>
      </c>
      <c r="J13" s="23">
        <f>SUM(F13:I13)</f>
        <v>557.6</v>
      </c>
      <c r="K13" s="23">
        <f>D13-J13</f>
        <v>-557.6</v>
      </c>
      <c r="L13" s="25"/>
    </row>
    <row r="14" spans="1:12">
      <c r="A14" s="23">
        <v>12</v>
      </c>
      <c r="B14" s="24" t="s">
        <v>31</v>
      </c>
      <c r="C14" s="24" t="s">
        <v>30</v>
      </c>
      <c r="D14" s="24">
        <v>2500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f>SUM(F14:I14)</f>
        <v>0</v>
      </c>
      <c r="K14" s="23">
        <f>D14-J14</f>
        <v>2500</v>
      </c>
      <c r="L14" s="25"/>
    </row>
    <row r="15" spans="1:12">
      <c r="A15" s="23">
        <v>13</v>
      </c>
      <c r="B15" s="24" t="s">
        <v>32</v>
      </c>
      <c r="C15" s="24" t="s">
        <v>30</v>
      </c>
      <c r="D15" s="24">
        <v>2500</v>
      </c>
      <c r="E15" s="23">
        <v>5069</v>
      </c>
      <c r="F15" s="23">
        <v>405.52</v>
      </c>
      <c r="G15" s="23">
        <v>25.35</v>
      </c>
      <c r="H15" s="23">
        <v>101.38</v>
      </c>
      <c r="I15" s="23">
        <v>25.35</v>
      </c>
      <c r="J15" s="23">
        <f>SUM(F15:I15)</f>
        <v>557.6</v>
      </c>
      <c r="K15" s="23">
        <f>D15-J15</f>
        <v>1942.4</v>
      </c>
      <c r="L15" s="25"/>
    </row>
    <row r="16" spans="1:12">
      <c r="A16" s="23">
        <v>14</v>
      </c>
      <c r="B16" s="24" t="s">
        <v>33</v>
      </c>
      <c r="C16" s="24" t="s">
        <v>34</v>
      </c>
      <c r="D16" s="24">
        <v>2500</v>
      </c>
      <c r="E16" s="23">
        <v>5069</v>
      </c>
      <c r="F16" s="23">
        <v>405.52</v>
      </c>
      <c r="G16" s="23">
        <v>25.35</v>
      </c>
      <c r="H16" s="23">
        <v>101.38</v>
      </c>
      <c r="I16" s="23">
        <v>25.35</v>
      </c>
      <c r="J16" s="23">
        <f>SUM(F16:I16)</f>
        <v>557.6</v>
      </c>
      <c r="K16" s="23">
        <f>D16-J16</f>
        <v>1942.4</v>
      </c>
      <c r="L16" s="25"/>
    </row>
    <row r="17" spans="1:12">
      <c r="A17" s="23">
        <v>15</v>
      </c>
      <c r="B17" s="24" t="s">
        <v>35</v>
      </c>
      <c r="C17" s="24" t="s">
        <v>34</v>
      </c>
      <c r="D17" s="24">
        <v>2500</v>
      </c>
      <c r="E17" s="23">
        <v>5069</v>
      </c>
      <c r="F17" s="23">
        <v>405.52</v>
      </c>
      <c r="G17" s="23">
        <v>25.35</v>
      </c>
      <c r="H17" s="23">
        <v>101.38</v>
      </c>
      <c r="I17" s="23">
        <v>25.35</v>
      </c>
      <c r="J17" s="23">
        <f>SUM(F17:I17)</f>
        <v>557.6</v>
      </c>
      <c r="K17" s="23">
        <f>D17-J17</f>
        <v>1942.4</v>
      </c>
      <c r="L17" s="25"/>
    </row>
    <row r="18" ht="19" customHeight="1" spans="1:12">
      <c r="A18" s="26" t="s">
        <v>36</v>
      </c>
      <c r="B18" s="27"/>
      <c r="C18" s="28"/>
      <c r="D18" s="29">
        <f>SUM(D3:D17)</f>
        <v>35200</v>
      </c>
      <c r="E18" s="29">
        <f t="shared" ref="E18:K18" si="0">SUM(E3:E17)</f>
        <v>60828</v>
      </c>
      <c r="F18" s="29">
        <f t="shared" si="0"/>
        <v>4866.24</v>
      </c>
      <c r="G18" s="29">
        <f t="shared" si="0"/>
        <v>304.2</v>
      </c>
      <c r="H18" s="29">
        <f t="shared" si="0"/>
        <v>1216.56</v>
      </c>
      <c r="I18" s="29">
        <f t="shared" si="0"/>
        <v>304.2</v>
      </c>
      <c r="J18" s="29">
        <f t="shared" si="0"/>
        <v>6691.2</v>
      </c>
      <c r="K18" s="29">
        <f t="shared" si="0"/>
        <v>28508.8</v>
      </c>
      <c r="L18" s="30"/>
    </row>
    <row r="19" ht="21" spans="1:12">
      <c r="A19" s="13" t="s">
        <v>70</v>
      </c>
      <c r="B19" s="14"/>
      <c r="C19" s="15"/>
      <c r="D19" s="16"/>
      <c r="E19" s="16"/>
      <c r="F19" s="16"/>
      <c r="G19" s="16"/>
      <c r="H19" s="16"/>
      <c r="I19" s="16"/>
      <c r="J19" s="16"/>
      <c r="K19" s="17"/>
      <c r="L19" s="16"/>
    </row>
    <row r="20" ht="45" spans="1:12">
      <c r="A20" s="18" t="s">
        <v>1</v>
      </c>
      <c r="B20" s="19" t="s">
        <v>2</v>
      </c>
      <c r="C20" s="19" t="s">
        <v>3</v>
      </c>
      <c r="D20" s="18" t="s">
        <v>4</v>
      </c>
      <c r="E20" s="20" t="s">
        <v>5</v>
      </c>
      <c r="F20" s="20" t="s">
        <v>65</v>
      </c>
      <c r="G20" s="20" t="s">
        <v>66</v>
      </c>
      <c r="H20" s="20" t="s">
        <v>67</v>
      </c>
      <c r="I20" s="20" t="s">
        <v>68</v>
      </c>
      <c r="J20" s="21" t="s">
        <v>69</v>
      </c>
      <c r="K20" s="21" t="s">
        <v>13</v>
      </c>
      <c r="L20" s="22" t="s">
        <v>14</v>
      </c>
    </row>
    <row r="21" spans="1:12">
      <c r="A21" s="23">
        <v>1</v>
      </c>
      <c r="B21" s="24" t="s">
        <v>38</v>
      </c>
      <c r="C21" s="24" t="s">
        <v>39</v>
      </c>
      <c r="D21" s="24">
        <v>2500</v>
      </c>
      <c r="E21" s="23">
        <v>5069</v>
      </c>
      <c r="F21" s="23">
        <v>405.52</v>
      </c>
      <c r="G21" s="23">
        <v>25.35</v>
      </c>
      <c r="H21" s="23">
        <v>101.38</v>
      </c>
      <c r="I21" s="23">
        <v>25.35</v>
      </c>
      <c r="J21" s="23">
        <f t="shared" ref="J20:J35" si="1">SUM(F21:I21)</f>
        <v>557.6</v>
      </c>
      <c r="K21" s="23">
        <f t="shared" ref="K20:K35" si="2">D21-J21</f>
        <v>1942.4</v>
      </c>
      <c r="L21" s="25"/>
    </row>
    <row r="22" spans="1:12">
      <c r="A22" s="23">
        <v>2</v>
      </c>
      <c r="B22" s="24" t="s">
        <v>40</v>
      </c>
      <c r="C22" s="24" t="s">
        <v>39</v>
      </c>
      <c r="D22" s="24">
        <v>2500</v>
      </c>
      <c r="E22" s="23">
        <v>5069</v>
      </c>
      <c r="F22" s="23">
        <v>405.52</v>
      </c>
      <c r="G22" s="23">
        <v>25.35</v>
      </c>
      <c r="H22" s="23">
        <v>101.38</v>
      </c>
      <c r="I22" s="23">
        <v>25.35</v>
      </c>
      <c r="J22" s="23">
        <f t="shared" si="1"/>
        <v>557.6</v>
      </c>
      <c r="K22" s="23">
        <f t="shared" si="2"/>
        <v>1942.4</v>
      </c>
      <c r="L22" s="25"/>
    </row>
    <row r="23" spans="1:12">
      <c r="A23" s="23">
        <v>3</v>
      </c>
      <c r="B23" s="24" t="s">
        <v>41</v>
      </c>
      <c r="C23" s="24" t="s">
        <v>42</v>
      </c>
      <c r="D23" s="24">
        <v>2500</v>
      </c>
      <c r="E23" s="23">
        <v>5069</v>
      </c>
      <c r="F23" s="23">
        <v>405.52</v>
      </c>
      <c r="G23" s="23">
        <v>25.35</v>
      </c>
      <c r="H23" s="23">
        <v>101.38</v>
      </c>
      <c r="I23" s="23">
        <v>25.35</v>
      </c>
      <c r="J23" s="23">
        <f t="shared" si="1"/>
        <v>557.6</v>
      </c>
      <c r="K23" s="23">
        <f t="shared" si="2"/>
        <v>1942.4</v>
      </c>
      <c r="L23" s="25"/>
    </row>
    <row r="24" spans="1:12">
      <c r="A24" s="23">
        <v>4</v>
      </c>
      <c r="B24" s="24" t="s">
        <v>43</v>
      </c>
      <c r="C24" s="24" t="s">
        <v>42</v>
      </c>
      <c r="D24" s="24">
        <v>2500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f t="shared" si="1"/>
        <v>0</v>
      </c>
      <c r="K24" s="23">
        <f t="shared" si="2"/>
        <v>2500</v>
      </c>
      <c r="L24" s="25"/>
    </row>
    <row r="25" spans="1:12">
      <c r="A25" s="23">
        <v>5</v>
      </c>
      <c r="B25" s="24" t="s">
        <v>44</v>
      </c>
      <c r="C25" s="24" t="s">
        <v>45</v>
      </c>
      <c r="D25" s="24">
        <v>2500</v>
      </c>
      <c r="E25" s="23">
        <v>5069</v>
      </c>
      <c r="F25" s="23">
        <v>405.52</v>
      </c>
      <c r="G25" s="23">
        <v>25.35</v>
      </c>
      <c r="H25" s="23">
        <v>101.38</v>
      </c>
      <c r="I25" s="23">
        <v>25.35</v>
      </c>
      <c r="J25" s="23">
        <f t="shared" si="1"/>
        <v>557.6</v>
      </c>
      <c r="K25" s="23">
        <f t="shared" si="2"/>
        <v>1942.4</v>
      </c>
      <c r="L25" s="25"/>
    </row>
    <row r="26" spans="1:12">
      <c r="A26" s="23">
        <v>6</v>
      </c>
      <c r="B26" s="24" t="s">
        <v>46</v>
      </c>
      <c r="C26" s="24" t="s">
        <v>47</v>
      </c>
      <c r="D26" s="24">
        <v>2500</v>
      </c>
      <c r="E26" s="23">
        <v>5069</v>
      </c>
      <c r="F26" s="23">
        <v>405.52</v>
      </c>
      <c r="G26" s="23">
        <v>25.35</v>
      </c>
      <c r="H26" s="23">
        <v>101.38</v>
      </c>
      <c r="I26" s="23">
        <v>25.35</v>
      </c>
      <c r="J26" s="23">
        <f t="shared" si="1"/>
        <v>557.6</v>
      </c>
      <c r="K26" s="23">
        <f t="shared" si="2"/>
        <v>1942.4</v>
      </c>
      <c r="L26" s="25"/>
    </row>
    <row r="27" spans="1:12">
      <c r="A27" s="23">
        <v>7</v>
      </c>
      <c r="B27" s="24" t="s">
        <v>48</v>
      </c>
      <c r="C27" s="24" t="s">
        <v>47</v>
      </c>
      <c r="D27" s="24">
        <v>2500</v>
      </c>
      <c r="E27" s="23">
        <v>5069</v>
      </c>
      <c r="F27" s="23">
        <v>405.52</v>
      </c>
      <c r="G27" s="23">
        <v>25.35</v>
      </c>
      <c r="H27" s="23">
        <v>101.38</v>
      </c>
      <c r="I27" s="23">
        <v>25.35</v>
      </c>
      <c r="J27" s="23">
        <f t="shared" si="1"/>
        <v>557.6</v>
      </c>
      <c r="K27" s="23">
        <f t="shared" si="2"/>
        <v>1942.4</v>
      </c>
      <c r="L27" s="25"/>
    </row>
    <row r="28" spans="1:12">
      <c r="A28" s="23">
        <v>8</v>
      </c>
      <c r="B28" s="24" t="s">
        <v>49</v>
      </c>
      <c r="C28" s="24" t="s">
        <v>47</v>
      </c>
      <c r="D28" s="24">
        <v>2500</v>
      </c>
      <c r="E28" s="23">
        <v>5069</v>
      </c>
      <c r="F28" s="23">
        <v>405.52</v>
      </c>
      <c r="G28" s="23">
        <v>25.35</v>
      </c>
      <c r="H28" s="23">
        <v>101.38</v>
      </c>
      <c r="I28" s="23">
        <v>25.35</v>
      </c>
      <c r="J28" s="23">
        <f t="shared" si="1"/>
        <v>557.6</v>
      </c>
      <c r="K28" s="23">
        <f t="shared" si="2"/>
        <v>1942.4</v>
      </c>
      <c r="L28" s="25"/>
    </row>
    <row r="29" spans="1:12">
      <c r="A29" s="23">
        <v>9</v>
      </c>
      <c r="B29" s="24" t="s">
        <v>50</v>
      </c>
      <c r="C29" s="24" t="s">
        <v>51</v>
      </c>
      <c r="D29" s="24">
        <v>2500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f t="shared" si="1"/>
        <v>0</v>
      </c>
      <c r="K29" s="23">
        <f t="shared" si="2"/>
        <v>2500</v>
      </c>
      <c r="L29" s="25"/>
    </row>
    <row r="30" spans="1:12">
      <c r="A30" s="23">
        <v>10</v>
      </c>
      <c r="B30" s="24" t="s">
        <v>52</v>
      </c>
      <c r="C30" s="24" t="s">
        <v>53</v>
      </c>
      <c r="D30" s="24">
        <v>2700</v>
      </c>
      <c r="E30" s="23">
        <v>5069</v>
      </c>
      <c r="F30" s="23">
        <v>405.52</v>
      </c>
      <c r="G30" s="23">
        <v>25.35</v>
      </c>
      <c r="H30" s="23">
        <v>101.38</v>
      </c>
      <c r="I30" s="23">
        <v>25.35</v>
      </c>
      <c r="J30" s="23">
        <f t="shared" si="1"/>
        <v>557.6</v>
      </c>
      <c r="K30" s="23">
        <f t="shared" si="2"/>
        <v>2142.4</v>
      </c>
      <c r="L30" s="25"/>
    </row>
    <row r="31" spans="1:12">
      <c r="A31" s="23">
        <v>11</v>
      </c>
      <c r="B31" s="24" t="s">
        <v>54</v>
      </c>
      <c r="C31" s="24" t="s">
        <v>55</v>
      </c>
      <c r="D31" s="24">
        <v>2500</v>
      </c>
      <c r="E31" s="23">
        <v>5069</v>
      </c>
      <c r="F31" s="23">
        <v>405.52</v>
      </c>
      <c r="G31" s="23">
        <v>25.35</v>
      </c>
      <c r="H31" s="23">
        <v>101.38</v>
      </c>
      <c r="I31" s="23">
        <v>25.35</v>
      </c>
      <c r="J31" s="23">
        <f t="shared" si="1"/>
        <v>557.6</v>
      </c>
      <c r="K31" s="23">
        <f t="shared" si="2"/>
        <v>1942.4</v>
      </c>
      <c r="L31" s="25"/>
    </row>
    <row r="32" spans="1:12">
      <c r="A32" s="23">
        <v>12</v>
      </c>
      <c r="B32" s="24" t="s">
        <v>56</v>
      </c>
      <c r="C32" s="24" t="s">
        <v>57</v>
      </c>
      <c r="D32" s="24">
        <v>3100</v>
      </c>
      <c r="E32" s="23">
        <v>5069</v>
      </c>
      <c r="F32" s="23">
        <v>405.52</v>
      </c>
      <c r="G32" s="23">
        <v>25.35</v>
      </c>
      <c r="H32" s="23">
        <v>101.38</v>
      </c>
      <c r="I32" s="23">
        <v>25.35</v>
      </c>
      <c r="J32" s="23">
        <f t="shared" si="1"/>
        <v>557.6</v>
      </c>
      <c r="K32" s="23">
        <f t="shared" si="2"/>
        <v>2542.4</v>
      </c>
      <c r="L32" s="25"/>
    </row>
    <row r="33" spans="1:12">
      <c r="A33" s="23">
        <v>13</v>
      </c>
      <c r="B33" s="24" t="s">
        <v>58</v>
      </c>
      <c r="C33" s="24" t="s">
        <v>57</v>
      </c>
      <c r="D33" s="24">
        <v>3800</v>
      </c>
      <c r="E33" s="23">
        <v>5069</v>
      </c>
      <c r="F33" s="23">
        <v>405.52</v>
      </c>
      <c r="G33" s="23">
        <v>25.35</v>
      </c>
      <c r="H33" s="23">
        <v>101.38</v>
      </c>
      <c r="I33" s="23">
        <v>25.35</v>
      </c>
      <c r="J33" s="23">
        <f t="shared" si="1"/>
        <v>557.6</v>
      </c>
      <c r="K33" s="23">
        <f t="shared" si="2"/>
        <v>3242.4</v>
      </c>
      <c r="L33" s="25"/>
    </row>
    <row r="34" spans="1:12">
      <c r="A34" s="23">
        <v>14</v>
      </c>
      <c r="B34" s="24" t="s">
        <v>59</v>
      </c>
      <c r="C34" s="24" t="s">
        <v>60</v>
      </c>
      <c r="D34" s="24">
        <v>3100</v>
      </c>
      <c r="E34" s="23">
        <v>5069</v>
      </c>
      <c r="F34" s="23">
        <v>405.52</v>
      </c>
      <c r="G34" s="23">
        <v>25.35</v>
      </c>
      <c r="H34" s="23">
        <v>101.38</v>
      </c>
      <c r="I34" s="23">
        <v>25.35</v>
      </c>
      <c r="J34" s="23">
        <f t="shared" si="1"/>
        <v>557.6</v>
      </c>
      <c r="K34" s="23">
        <f t="shared" si="2"/>
        <v>2542.4</v>
      </c>
      <c r="L34" s="25"/>
    </row>
    <row r="35" spans="1:12">
      <c r="A35" s="23">
        <v>15</v>
      </c>
      <c r="B35" s="24" t="s">
        <v>61</v>
      </c>
      <c r="C35" s="24" t="s">
        <v>60</v>
      </c>
      <c r="D35" s="24">
        <v>3100</v>
      </c>
      <c r="E35" s="23">
        <v>5069</v>
      </c>
      <c r="F35" s="23">
        <v>405.52</v>
      </c>
      <c r="G35" s="23">
        <v>25.35</v>
      </c>
      <c r="H35" s="23">
        <v>101.38</v>
      </c>
      <c r="I35" s="23">
        <v>25.35</v>
      </c>
      <c r="J35" s="23">
        <f t="shared" si="1"/>
        <v>557.6</v>
      </c>
      <c r="K35" s="23">
        <f t="shared" si="2"/>
        <v>2542.4</v>
      </c>
      <c r="L35" s="25"/>
    </row>
    <row r="36" spans="1:12">
      <c r="A36" s="29" t="s">
        <v>62</v>
      </c>
      <c r="B36" s="29"/>
      <c r="C36" s="29"/>
      <c r="D36" s="29">
        <f>SUM(D21:D35)</f>
        <v>40800</v>
      </c>
      <c r="E36" s="29">
        <f t="shared" ref="E36:K36" si="3">SUM(E21:E35)</f>
        <v>65897</v>
      </c>
      <c r="F36" s="29">
        <f t="shared" si="3"/>
        <v>5271.76</v>
      </c>
      <c r="G36" s="29">
        <f t="shared" si="3"/>
        <v>329.55</v>
      </c>
      <c r="H36" s="29">
        <f t="shared" si="3"/>
        <v>1317.94</v>
      </c>
      <c r="I36" s="29">
        <f t="shared" si="3"/>
        <v>329.55</v>
      </c>
      <c r="J36" s="29">
        <f t="shared" si="3"/>
        <v>7248.8</v>
      </c>
      <c r="K36" s="29">
        <f t="shared" si="3"/>
        <v>33551.2</v>
      </c>
      <c r="L36" s="30"/>
    </row>
    <row r="37" spans="1:12">
      <c r="A37" s="31" t="s">
        <v>63</v>
      </c>
      <c r="B37" s="32"/>
      <c r="C37" s="33"/>
      <c r="D37" s="34">
        <f>D18+D36</f>
        <v>76000</v>
      </c>
      <c r="E37" s="34">
        <f t="shared" ref="E37:K37" si="4">E18+E36</f>
        <v>126725</v>
      </c>
      <c r="F37" s="34">
        <f t="shared" si="4"/>
        <v>10138</v>
      </c>
      <c r="G37" s="34">
        <f t="shared" si="4"/>
        <v>633.75</v>
      </c>
      <c r="H37" s="34">
        <f t="shared" si="4"/>
        <v>2534.5</v>
      </c>
      <c r="I37" s="34">
        <f t="shared" si="4"/>
        <v>633.75</v>
      </c>
      <c r="J37" s="34">
        <f t="shared" si="4"/>
        <v>13940</v>
      </c>
      <c r="K37" s="34">
        <f t="shared" si="4"/>
        <v>62060</v>
      </c>
      <c r="L37" s="35"/>
    </row>
  </sheetData>
  <mergeCells count="5">
    <mergeCell ref="A1:L1"/>
    <mergeCell ref="A18:C18"/>
    <mergeCell ref="A19:L19"/>
    <mergeCell ref="A36:C36"/>
    <mergeCell ref="A37:C37"/>
  </mergeCells>
  <pageMargins left="0.75" right="0.75" top="1" bottom="1" header="0.5" footer="0.5"/>
  <headerFooter/>
  <ignoredErrors>
    <ignoredError sqref="J3:J17 J21:J3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"/>
  <sheetViews>
    <sheetView workbookViewId="0">
      <selection activeCell="D43" sqref="D43"/>
    </sheetView>
  </sheetViews>
  <sheetFormatPr defaultColWidth="8.89090909090909" defaultRowHeight="14"/>
  <cols>
    <col min="1" max="1" width="29.3363636363636" customWidth="1"/>
    <col min="2" max="2" width="12.7818181818182" customWidth="1"/>
    <col min="3" max="3" width="11.3363636363636" customWidth="1"/>
    <col min="4" max="4" width="12.6636363636364" customWidth="1"/>
    <col min="5" max="5" width="11.1090909090909" customWidth="1"/>
  </cols>
  <sheetData>
    <row r="1" ht="49" customHeight="1" spans="1:14">
      <c r="A1" s="1" t="s">
        <v>71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5"/>
      <c r="N1" s="4"/>
    </row>
    <row r="2" ht="15" spans="1:14">
      <c r="A2" s="6" t="s">
        <v>2</v>
      </c>
      <c r="B2" s="6" t="s">
        <v>72</v>
      </c>
      <c r="C2" s="6" t="s">
        <v>73</v>
      </c>
      <c r="D2" s="6" t="s">
        <v>74</v>
      </c>
      <c r="E2" s="6" t="s">
        <v>75</v>
      </c>
      <c r="F2" s="6" t="s">
        <v>76</v>
      </c>
      <c r="G2" s="6" t="s">
        <v>77</v>
      </c>
      <c r="H2" s="6" t="s">
        <v>78</v>
      </c>
      <c r="I2" s="6" t="s">
        <v>14</v>
      </c>
      <c r="J2" s="7"/>
      <c r="K2" s="7"/>
      <c r="L2" s="7"/>
      <c r="M2" s="7"/>
      <c r="N2" s="7"/>
    </row>
    <row r="3" ht="15" spans="1:14">
      <c r="A3" s="6" t="s">
        <v>15</v>
      </c>
      <c r="B3" s="6" t="s">
        <v>16</v>
      </c>
      <c r="C3" s="6">
        <v>2500</v>
      </c>
      <c r="D3" s="6">
        <v>2300</v>
      </c>
      <c r="E3" s="6">
        <v>200</v>
      </c>
      <c r="F3" s="6"/>
      <c r="G3" s="6"/>
      <c r="H3" s="6" t="s">
        <v>79</v>
      </c>
      <c r="I3" s="6"/>
      <c r="J3" s="7"/>
      <c r="K3" s="7"/>
      <c r="L3" s="7"/>
      <c r="M3" s="7"/>
      <c r="N3" s="7"/>
    </row>
    <row r="4" ht="15" spans="1:14">
      <c r="A4" s="6" t="s">
        <v>17</v>
      </c>
      <c r="B4" s="6" t="s">
        <v>16</v>
      </c>
      <c r="C4" s="6">
        <v>2500</v>
      </c>
      <c r="D4" s="6">
        <v>2300</v>
      </c>
      <c r="E4" s="6">
        <v>200</v>
      </c>
      <c r="F4" s="6"/>
      <c r="G4" s="6"/>
      <c r="H4" s="6" t="s">
        <v>79</v>
      </c>
      <c r="I4" s="6"/>
      <c r="J4" s="7"/>
      <c r="K4" s="7"/>
      <c r="L4" s="7"/>
      <c r="M4" s="7"/>
      <c r="N4" s="7"/>
    </row>
    <row r="5" ht="15" spans="1:14">
      <c r="A5" s="6" t="s">
        <v>18</v>
      </c>
      <c r="B5" s="6" t="s">
        <v>19</v>
      </c>
      <c r="C5" s="6">
        <v>2500</v>
      </c>
      <c r="D5" s="6">
        <v>2300</v>
      </c>
      <c r="E5" s="6">
        <v>200</v>
      </c>
      <c r="F5" s="6"/>
      <c r="G5" s="6"/>
      <c r="H5" s="6" t="s">
        <v>79</v>
      </c>
      <c r="I5" s="6"/>
      <c r="J5" s="7"/>
      <c r="K5" s="7"/>
      <c r="L5" s="7"/>
      <c r="M5" s="7"/>
      <c r="N5" s="7"/>
    </row>
    <row r="6" ht="15" spans="1:14">
      <c r="A6" s="6" t="s">
        <v>20</v>
      </c>
      <c r="B6" s="6" t="s">
        <v>19</v>
      </c>
      <c r="C6" s="6">
        <v>2500</v>
      </c>
      <c r="D6" s="6">
        <v>2300</v>
      </c>
      <c r="E6" s="6">
        <v>200</v>
      </c>
      <c r="F6" s="6"/>
      <c r="G6" s="6"/>
      <c r="H6" s="6" t="s">
        <v>79</v>
      </c>
      <c r="I6" s="6"/>
      <c r="J6" s="7"/>
      <c r="K6" s="7"/>
      <c r="L6" s="7"/>
      <c r="M6" s="7"/>
      <c r="N6" s="7"/>
    </row>
    <row r="7" ht="15" spans="1:14">
      <c r="A7" s="6" t="s">
        <v>21</v>
      </c>
      <c r="B7" s="6" t="s">
        <v>22</v>
      </c>
      <c r="C7" s="6">
        <v>2700</v>
      </c>
      <c r="D7" s="6">
        <v>2300</v>
      </c>
      <c r="E7" s="6">
        <v>200</v>
      </c>
      <c r="F7" s="6">
        <v>200</v>
      </c>
      <c r="G7" s="6"/>
      <c r="H7" s="6" t="s">
        <v>79</v>
      </c>
      <c r="I7" s="6"/>
      <c r="J7" s="7"/>
      <c r="K7" s="7"/>
      <c r="L7" s="7"/>
      <c r="M7" s="7"/>
      <c r="N7" s="7"/>
    </row>
    <row r="8" ht="15" spans="1:14">
      <c r="A8" s="8" t="s">
        <v>23</v>
      </c>
      <c r="B8" s="6" t="s">
        <v>22</v>
      </c>
      <c r="C8" s="6">
        <v>2500</v>
      </c>
      <c r="D8" s="6">
        <v>2300</v>
      </c>
      <c r="E8" s="6">
        <v>200</v>
      </c>
      <c r="F8" s="6"/>
      <c r="G8" s="6"/>
      <c r="H8" s="6" t="s">
        <v>79</v>
      </c>
      <c r="I8" s="6"/>
      <c r="J8" s="7"/>
      <c r="K8" s="7"/>
      <c r="L8" s="7"/>
      <c r="M8" s="7"/>
      <c r="N8" s="7"/>
    </row>
    <row r="9" ht="15" spans="1:14">
      <c r="A9" s="6" t="s">
        <v>24</v>
      </c>
      <c r="B9" s="6" t="s">
        <v>22</v>
      </c>
      <c r="C9" s="6">
        <v>2500</v>
      </c>
      <c r="D9" s="6">
        <v>2300</v>
      </c>
      <c r="E9" s="6">
        <v>200</v>
      </c>
      <c r="F9" s="6"/>
      <c r="G9" s="6"/>
      <c r="H9" s="6" t="s">
        <v>79</v>
      </c>
      <c r="I9" s="6"/>
      <c r="J9" s="7"/>
      <c r="K9" s="7"/>
      <c r="L9" s="7"/>
      <c r="M9" s="7"/>
      <c r="N9" s="7"/>
    </row>
    <row r="10" ht="15" spans="1:14">
      <c r="A10" s="6" t="s">
        <v>25</v>
      </c>
      <c r="B10" s="6" t="s">
        <v>22</v>
      </c>
      <c r="C10" s="6">
        <v>2500</v>
      </c>
      <c r="D10" s="6">
        <v>2300</v>
      </c>
      <c r="E10" s="6">
        <v>200</v>
      </c>
      <c r="F10" s="6"/>
      <c r="G10" s="6"/>
      <c r="H10" s="6" t="s">
        <v>79</v>
      </c>
      <c r="I10" s="6"/>
      <c r="J10" s="7"/>
      <c r="K10" s="7"/>
      <c r="L10" s="7"/>
      <c r="M10" s="7"/>
      <c r="N10" s="7"/>
    </row>
    <row r="11" ht="15" spans="1:14">
      <c r="A11" s="6" t="s">
        <v>26</v>
      </c>
      <c r="B11" s="6" t="s">
        <v>27</v>
      </c>
      <c r="C11" s="6">
        <v>2500</v>
      </c>
      <c r="D11" s="6">
        <v>2300</v>
      </c>
      <c r="E11" s="6">
        <v>200</v>
      </c>
      <c r="F11" s="6"/>
      <c r="G11" s="6"/>
      <c r="H11" s="6" t="s">
        <v>79</v>
      </c>
      <c r="I11" s="6"/>
      <c r="J11" s="7"/>
      <c r="K11" s="7"/>
      <c r="L11" s="7"/>
      <c r="M11" s="7"/>
      <c r="N11" s="7"/>
    </row>
    <row r="12" ht="15" spans="1:14">
      <c r="A12" s="6" t="s">
        <v>28</v>
      </c>
      <c r="B12" s="6" t="s">
        <v>27</v>
      </c>
      <c r="C12" s="6">
        <v>2500</v>
      </c>
      <c r="D12" s="6">
        <v>2300</v>
      </c>
      <c r="E12" s="6">
        <v>200</v>
      </c>
      <c r="F12" s="6"/>
      <c r="G12" s="6"/>
      <c r="H12" s="6" t="s">
        <v>79</v>
      </c>
      <c r="I12" s="6"/>
      <c r="J12" s="7"/>
      <c r="K12" s="7"/>
      <c r="L12" s="7"/>
      <c r="M12" s="7"/>
      <c r="N12" s="7"/>
    </row>
    <row r="13" ht="15" spans="1:14">
      <c r="A13" s="6" t="s">
        <v>29</v>
      </c>
      <c r="B13" s="6" t="s">
        <v>30</v>
      </c>
      <c r="C13" s="6">
        <v>0</v>
      </c>
      <c r="D13" s="6">
        <v>0</v>
      </c>
      <c r="E13" s="6">
        <v>0</v>
      </c>
      <c r="F13" s="6"/>
      <c r="G13" s="6"/>
      <c r="H13" s="6" t="s">
        <v>79</v>
      </c>
      <c r="I13" s="6"/>
      <c r="J13" s="7"/>
      <c r="K13" s="7"/>
      <c r="L13" s="7"/>
      <c r="M13" s="7"/>
      <c r="N13" s="7"/>
    </row>
    <row r="14" ht="15" spans="1:14">
      <c r="A14" s="6" t="s">
        <v>31</v>
      </c>
      <c r="B14" s="6" t="s">
        <v>30</v>
      </c>
      <c r="C14" s="6">
        <v>2500</v>
      </c>
      <c r="D14" s="6">
        <v>2300</v>
      </c>
      <c r="E14" s="6">
        <v>200</v>
      </c>
      <c r="F14" s="6"/>
      <c r="G14" s="6"/>
      <c r="H14" s="6"/>
      <c r="I14" s="6"/>
      <c r="J14" s="7"/>
      <c r="K14" s="7"/>
      <c r="L14" s="7"/>
      <c r="M14" s="7"/>
      <c r="N14" s="7"/>
    </row>
    <row r="15" ht="15" spans="1:14">
      <c r="A15" s="6" t="s">
        <v>32</v>
      </c>
      <c r="B15" s="6" t="s">
        <v>30</v>
      </c>
      <c r="C15" s="6">
        <v>2500</v>
      </c>
      <c r="D15" s="6">
        <v>2300</v>
      </c>
      <c r="E15" s="6">
        <v>200</v>
      </c>
      <c r="F15" s="6"/>
      <c r="G15" s="6"/>
      <c r="H15" s="6" t="s">
        <v>79</v>
      </c>
      <c r="I15" s="6"/>
      <c r="J15" s="7"/>
      <c r="K15" s="7"/>
      <c r="L15" s="7"/>
      <c r="M15" s="7"/>
      <c r="N15" s="7"/>
    </row>
    <row r="16" ht="15" spans="1:14">
      <c r="A16" s="6" t="s">
        <v>33</v>
      </c>
      <c r="B16" s="6" t="s">
        <v>34</v>
      </c>
      <c r="C16" s="6">
        <v>2500</v>
      </c>
      <c r="D16" s="6">
        <v>2300</v>
      </c>
      <c r="E16" s="6">
        <v>200</v>
      </c>
      <c r="F16" s="6"/>
      <c r="G16" s="6"/>
      <c r="H16" s="6" t="s">
        <v>79</v>
      </c>
      <c r="I16" s="6"/>
      <c r="J16" s="7"/>
      <c r="K16" s="7"/>
      <c r="L16" s="7"/>
      <c r="M16" s="7"/>
      <c r="N16" s="7"/>
    </row>
    <row r="17" ht="15" spans="1:14">
      <c r="A17" s="9" t="s">
        <v>35</v>
      </c>
      <c r="B17" s="6" t="s">
        <v>34</v>
      </c>
      <c r="C17" s="6">
        <v>2500</v>
      </c>
      <c r="D17" s="6">
        <v>2300</v>
      </c>
      <c r="E17" s="6">
        <v>200</v>
      </c>
      <c r="F17" s="6"/>
      <c r="G17" s="6"/>
      <c r="H17" s="6" t="s">
        <v>79</v>
      </c>
      <c r="I17" s="6"/>
      <c r="J17" s="7"/>
      <c r="K17" s="7"/>
      <c r="L17" s="7"/>
      <c r="M17" s="7"/>
      <c r="N17" s="7"/>
    </row>
    <row r="18" ht="15" spans="1:14">
      <c r="A18" s="10"/>
      <c r="B18" s="10"/>
      <c r="C18" s="10">
        <f>SUM(C3:C17)</f>
        <v>35200</v>
      </c>
      <c r="D18" s="10">
        <v>33200</v>
      </c>
      <c r="E18" s="10">
        <v>2800</v>
      </c>
      <c r="F18" s="10">
        <v>200</v>
      </c>
      <c r="G18" s="10"/>
      <c r="H18" s="10"/>
      <c r="I18" s="10"/>
      <c r="J18" s="7"/>
      <c r="K18" s="7"/>
      <c r="L18" s="7"/>
      <c r="M18" s="7"/>
      <c r="N18" s="7"/>
    </row>
    <row r="19" ht="15" spans="1:14">
      <c r="A19" s="6"/>
      <c r="B19" s="6"/>
      <c r="C19" s="6"/>
      <c r="D19" s="6"/>
      <c r="E19" s="6"/>
      <c r="F19" s="6"/>
      <c r="G19" s="6"/>
      <c r="H19" s="6"/>
      <c r="I19" s="6"/>
      <c r="J19" s="7"/>
      <c r="K19" s="7"/>
      <c r="L19" s="7"/>
      <c r="M19" s="7"/>
      <c r="N19" s="7"/>
    </row>
    <row r="20" ht="15" spans="1:14">
      <c r="A20" s="11"/>
      <c r="B20" s="11"/>
      <c r="C20" s="11"/>
      <c r="D20" s="11"/>
      <c r="E20" s="11"/>
      <c r="F20" s="11"/>
      <c r="G20" s="11"/>
      <c r="H20" s="11"/>
      <c r="I20" s="11"/>
      <c r="J20" s="7"/>
      <c r="K20" s="7"/>
      <c r="L20" s="7"/>
      <c r="M20" s="7"/>
      <c r="N20" s="7"/>
    </row>
    <row r="21" ht="15" spans="1:14">
      <c r="A21" s="11"/>
      <c r="B21" s="11"/>
      <c r="C21" s="11"/>
      <c r="D21" s="11"/>
      <c r="E21" s="11"/>
      <c r="F21" s="11"/>
      <c r="G21" s="11"/>
      <c r="H21" s="11"/>
      <c r="I21" s="11"/>
      <c r="J21" s="7"/>
      <c r="K21" s="7"/>
      <c r="L21" s="7"/>
      <c r="M21" s="7"/>
      <c r="N21" s="7"/>
    </row>
    <row r="22" ht="21" spans="1:14">
      <c r="A22" s="1" t="s">
        <v>80</v>
      </c>
      <c r="B22" s="2"/>
      <c r="C22" s="3"/>
      <c r="D22" s="4"/>
      <c r="E22" s="4"/>
      <c r="F22" s="4"/>
      <c r="G22" s="4"/>
      <c r="H22" s="4"/>
      <c r="I22" s="4"/>
      <c r="J22" s="4"/>
      <c r="K22" s="4"/>
      <c r="L22" s="4"/>
      <c r="M22" s="5"/>
      <c r="N22" s="4"/>
    </row>
    <row r="23" ht="15" spans="1:14">
      <c r="A23" s="6" t="s">
        <v>2</v>
      </c>
      <c r="B23" s="6" t="s">
        <v>72</v>
      </c>
      <c r="C23" s="6" t="s">
        <v>73</v>
      </c>
      <c r="D23" s="6" t="s">
        <v>74</v>
      </c>
      <c r="E23" s="6" t="s">
        <v>75</v>
      </c>
      <c r="F23" s="6" t="s">
        <v>76</v>
      </c>
      <c r="G23" s="6" t="s">
        <v>77</v>
      </c>
      <c r="H23" s="6" t="s">
        <v>78</v>
      </c>
      <c r="I23" s="6" t="s">
        <v>14</v>
      </c>
      <c r="J23" s="7"/>
      <c r="K23" s="7"/>
      <c r="L23" s="7"/>
      <c r="M23" s="7"/>
      <c r="N23" s="7"/>
    </row>
    <row r="24" ht="15" spans="1:14">
      <c r="A24" s="6" t="s">
        <v>38</v>
      </c>
      <c r="B24" s="6" t="s">
        <v>39</v>
      </c>
      <c r="C24" s="6">
        <v>2500</v>
      </c>
      <c r="D24" s="6">
        <v>2200</v>
      </c>
      <c r="E24" s="6">
        <v>300</v>
      </c>
      <c r="F24" s="6"/>
      <c r="G24" s="6"/>
      <c r="H24" s="6" t="s">
        <v>79</v>
      </c>
      <c r="I24" s="6"/>
      <c r="J24" s="7"/>
      <c r="K24" s="7"/>
      <c r="L24" s="7"/>
      <c r="M24" s="7"/>
      <c r="N24" s="7"/>
    </row>
    <row r="25" ht="15" spans="1:14">
      <c r="A25" s="6" t="s">
        <v>40</v>
      </c>
      <c r="B25" s="6" t="s">
        <v>39</v>
      </c>
      <c r="C25" s="6">
        <v>2500</v>
      </c>
      <c r="D25" s="6">
        <v>2200</v>
      </c>
      <c r="E25" s="6">
        <v>300</v>
      </c>
      <c r="F25" s="6"/>
      <c r="G25" s="6"/>
      <c r="H25" s="6" t="s">
        <v>79</v>
      </c>
      <c r="I25" s="6"/>
      <c r="J25" s="7"/>
      <c r="K25" s="7"/>
      <c r="L25" s="7"/>
      <c r="M25" s="7"/>
      <c r="N25" s="7"/>
    </row>
    <row r="26" ht="15" spans="1:14">
      <c r="A26" s="6" t="s">
        <v>41</v>
      </c>
      <c r="B26" s="6" t="s">
        <v>42</v>
      </c>
      <c r="C26" s="6">
        <v>2500</v>
      </c>
      <c r="D26" s="6">
        <v>2200</v>
      </c>
      <c r="E26" s="6">
        <v>300</v>
      </c>
      <c r="F26" s="6"/>
      <c r="G26" s="6"/>
      <c r="H26" s="6" t="s">
        <v>79</v>
      </c>
      <c r="I26" s="6"/>
      <c r="J26" s="7"/>
      <c r="K26" s="7"/>
      <c r="L26" s="7"/>
      <c r="M26" s="7"/>
      <c r="N26" s="7"/>
    </row>
    <row r="27" ht="15" spans="1:14">
      <c r="A27" s="6" t="s">
        <v>43</v>
      </c>
      <c r="B27" s="6" t="s">
        <v>42</v>
      </c>
      <c r="C27" s="6">
        <v>2500</v>
      </c>
      <c r="D27" s="6">
        <v>2200</v>
      </c>
      <c r="E27" s="6">
        <v>300</v>
      </c>
      <c r="F27" s="6"/>
      <c r="G27" s="6"/>
      <c r="H27" s="6" t="s">
        <v>79</v>
      </c>
      <c r="I27" s="6"/>
      <c r="J27" s="7"/>
      <c r="K27" s="7"/>
      <c r="L27" s="7"/>
      <c r="M27" s="7"/>
      <c r="N27" s="7"/>
    </row>
    <row r="28" ht="15" spans="1:14">
      <c r="A28" s="6" t="s">
        <v>44</v>
      </c>
      <c r="B28" s="6" t="s">
        <v>45</v>
      </c>
      <c r="C28" s="6">
        <v>2500</v>
      </c>
      <c r="D28" s="6">
        <v>2200</v>
      </c>
      <c r="E28" s="6">
        <v>300</v>
      </c>
      <c r="F28" s="6"/>
      <c r="G28" s="6"/>
      <c r="H28" s="6" t="s">
        <v>79</v>
      </c>
      <c r="I28" s="6"/>
      <c r="J28" s="7"/>
      <c r="K28" s="7"/>
      <c r="L28" s="7"/>
      <c r="M28" s="7"/>
      <c r="N28" s="7"/>
    </row>
    <row r="29" ht="15" spans="1:14">
      <c r="A29" s="9" t="s">
        <v>46</v>
      </c>
      <c r="B29" s="6" t="s">
        <v>47</v>
      </c>
      <c r="C29" s="6">
        <v>2500</v>
      </c>
      <c r="D29" s="6">
        <v>2200</v>
      </c>
      <c r="E29" s="6">
        <v>300</v>
      </c>
      <c r="F29" s="6"/>
      <c r="G29" s="6"/>
      <c r="H29" s="6" t="s">
        <v>79</v>
      </c>
      <c r="I29" s="6"/>
      <c r="J29" s="7"/>
      <c r="K29" s="7"/>
      <c r="L29" s="7"/>
      <c r="M29" s="7"/>
      <c r="N29" s="7"/>
    </row>
    <row r="30" ht="15" spans="1:14">
      <c r="A30" s="6" t="s">
        <v>48</v>
      </c>
      <c r="B30" s="6" t="s">
        <v>47</v>
      </c>
      <c r="C30" s="6">
        <v>2500</v>
      </c>
      <c r="D30" s="6">
        <v>2200</v>
      </c>
      <c r="E30" s="6">
        <v>300</v>
      </c>
      <c r="F30" s="6"/>
      <c r="G30" s="6"/>
      <c r="H30" s="6" t="s">
        <v>79</v>
      </c>
      <c r="I30" s="6"/>
      <c r="J30" s="7"/>
      <c r="K30" s="7"/>
      <c r="L30" s="7"/>
      <c r="M30" s="7"/>
      <c r="N30" s="7"/>
    </row>
    <row r="31" ht="15" spans="1:14">
      <c r="A31" s="6" t="s">
        <v>49</v>
      </c>
      <c r="B31" s="6" t="s">
        <v>47</v>
      </c>
      <c r="C31" s="6">
        <v>2500</v>
      </c>
      <c r="D31" s="6">
        <v>2200</v>
      </c>
      <c r="E31" s="6">
        <v>300</v>
      </c>
      <c r="F31" s="6"/>
      <c r="G31" s="6"/>
      <c r="H31" s="6" t="s">
        <v>79</v>
      </c>
      <c r="I31" s="6"/>
      <c r="J31" s="7"/>
      <c r="K31" s="7"/>
      <c r="L31" s="7"/>
      <c r="M31" s="7"/>
      <c r="N31" s="7"/>
    </row>
    <row r="32" ht="15" spans="1:14">
      <c r="A32" s="6" t="s">
        <v>50</v>
      </c>
      <c r="B32" s="6" t="s">
        <v>51</v>
      </c>
      <c r="C32" s="6">
        <v>2500</v>
      </c>
      <c r="D32" s="6">
        <v>2200</v>
      </c>
      <c r="E32" s="6">
        <v>300</v>
      </c>
      <c r="F32" s="6"/>
      <c r="G32" s="6"/>
      <c r="H32" s="6" t="s">
        <v>79</v>
      </c>
      <c r="I32" s="6"/>
      <c r="J32" s="7"/>
      <c r="K32" s="7"/>
      <c r="L32" s="7"/>
      <c r="M32" s="7"/>
      <c r="N32" s="7"/>
    </row>
    <row r="33" ht="15" spans="1:14">
      <c r="A33" s="6" t="s">
        <v>52</v>
      </c>
      <c r="B33" s="6" t="s">
        <v>53</v>
      </c>
      <c r="C33" s="6">
        <v>2700</v>
      </c>
      <c r="D33" s="6">
        <v>2400</v>
      </c>
      <c r="E33" s="6">
        <v>300</v>
      </c>
      <c r="F33" s="6"/>
      <c r="G33" s="6"/>
      <c r="H33" s="6" t="s">
        <v>79</v>
      </c>
      <c r="I33" s="6"/>
      <c r="J33" s="7"/>
      <c r="K33" s="7"/>
      <c r="L33" s="7"/>
      <c r="M33" s="7"/>
      <c r="N33" s="7"/>
    </row>
    <row r="34" ht="15" spans="1:14">
      <c r="A34" s="8" t="s">
        <v>54</v>
      </c>
      <c r="B34" s="6" t="s">
        <v>55</v>
      </c>
      <c r="C34" s="6">
        <v>2500</v>
      </c>
      <c r="D34" s="6">
        <v>2200</v>
      </c>
      <c r="E34" s="6">
        <v>300</v>
      </c>
      <c r="F34" s="6"/>
      <c r="G34" s="6"/>
      <c r="H34" s="6" t="s">
        <v>79</v>
      </c>
      <c r="I34" s="6"/>
      <c r="J34" s="7"/>
      <c r="K34" s="7"/>
      <c r="L34" s="7"/>
      <c r="M34" s="7"/>
      <c r="N34" s="7"/>
    </row>
    <row r="35" ht="15" spans="1:14">
      <c r="A35" s="6" t="s">
        <v>56</v>
      </c>
      <c r="B35" s="6" t="s">
        <v>57</v>
      </c>
      <c r="C35" s="6">
        <v>3100</v>
      </c>
      <c r="D35" s="6">
        <v>2800</v>
      </c>
      <c r="E35" s="6">
        <v>300</v>
      </c>
      <c r="F35" s="6"/>
      <c r="G35" s="6"/>
      <c r="H35" s="6" t="s">
        <v>79</v>
      </c>
      <c r="I35" s="6"/>
      <c r="J35" s="7"/>
      <c r="K35" s="7"/>
      <c r="L35" s="7"/>
      <c r="M35" s="7"/>
      <c r="N35" s="7"/>
    </row>
    <row r="36" ht="15" spans="1:14">
      <c r="A36" s="6" t="s">
        <v>58</v>
      </c>
      <c r="B36" s="6" t="s">
        <v>57</v>
      </c>
      <c r="C36" s="6">
        <v>3800</v>
      </c>
      <c r="D36" s="6">
        <v>3300</v>
      </c>
      <c r="E36" s="6">
        <v>300</v>
      </c>
      <c r="F36" s="6">
        <v>200</v>
      </c>
      <c r="G36" s="6"/>
      <c r="H36" s="6" t="s">
        <v>79</v>
      </c>
      <c r="I36" s="6"/>
      <c r="J36" s="7"/>
      <c r="K36" s="7"/>
      <c r="L36" s="7"/>
      <c r="M36" s="7"/>
      <c r="N36" s="7"/>
    </row>
    <row r="37" ht="15" spans="1:14">
      <c r="A37" s="6" t="s">
        <v>59</v>
      </c>
      <c r="B37" s="6" t="s">
        <v>60</v>
      </c>
      <c r="C37" s="6">
        <v>3100</v>
      </c>
      <c r="D37" s="6">
        <v>2800</v>
      </c>
      <c r="E37" s="6">
        <v>300</v>
      </c>
      <c r="F37" s="6"/>
      <c r="G37" s="6"/>
      <c r="H37" s="6" t="s">
        <v>79</v>
      </c>
      <c r="I37" s="6"/>
      <c r="J37" s="7"/>
      <c r="K37" s="7"/>
      <c r="L37" s="7"/>
      <c r="M37" s="7"/>
      <c r="N37" s="7"/>
    </row>
    <row r="38" ht="15" spans="1:14">
      <c r="A38" s="12" t="s">
        <v>61</v>
      </c>
      <c r="B38" s="6" t="s">
        <v>60</v>
      </c>
      <c r="C38" s="6">
        <v>3100</v>
      </c>
      <c r="D38" s="6">
        <v>2800</v>
      </c>
      <c r="E38" s="6">
        <v>300</v>
      </c>
      <c r="F38" s="6"/>
      <c r="G38" s="6"/>
      <c r="H38" s="6" t="s">
        <v>79</v>
      </c>
      <c r="I38" s="6"/>
      <c r="J38" s="7"/>
      <c r="K38" s="7"/>
      <c r="L38" s="7"/>
      <c r="M38" s="7"/>
      <c r="N38" s="7"/>
    </row>
    <row r="39" ht="15" spans="1:14">
      <c r="A39" s="6"/>
      <c r="B39" s="6"/>
      <c r="C39" s="6">
        <v>40800</v>
      </c>
      <c r="D39" s="6">
        <v>36100</v>
      </c>
      <c r="E39" s="6">
        <v>4500</v>
      </c>
      <c r="F39" s="6">
        <v>200</v>
      </c>
      <c r="G39" s="6"/>
      <c r="H39" s="6"/>
      <c r="I39" s="6"/>
      <c r="J39" s="7"/>
      <c r="K39" s="7"/>
      <c r="L39" s="7"/>
      <c r="M39" s="7"/>
      <c r="N39" s="7"/>
    </row>
    <row r="40" ht="15" spans="1:14">
      <c r="A40" s="6"/>
      <c r="B40" s="6"/>
      <c r="C40" s="6">
        <f>C18+C39</f>
        <v>76000</v>
      </c>
      <c r="D40" s="6">
        <v>69300</v>
      </c>
      <c r="E40" s="6">
        <v>7300</v>
      </c>
      <c r="F40" s="6">
        <v>400</v>
      </c>
      <c r="G40" s="6"/>
      <c r="H40" s="6"/>
      <c r="I40" s="6"/>
      <c r="J40" s="7"/>
      <c r="K40" s="7"/>
      <c r="L40" s="7"/>
      <c r="M40" s="7"/>
      <c r="N40" s="7"/>
    </row>
  </sheetData>
  <mergeCells count="1">
    <mergeCell ref="A1:N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11月费用结算表</vt:lpstr>
      <vt:lpstr>11月费用发放表</vt:lpstr>
      <vt:lpstr>11月原始费用表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2025-12-01T08:29:00Z</dcterms:created>
  <dcterms:modified xsi:type="dcterms:W3CDTF">2025-12-02T04:32:37Z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67F108DFBA3B4849B4DFBFBCC9FB0281_11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