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S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联华送货</t>
        </r>
      </text>
    </comment>
    <comment ref="AN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汤圆</t>
        </r>
      </text>
    </comment>
    <comment ref="H40" authorId="0">
      <text>
        <r>
          <rPr>
            <sz val="9"/>
            <rFont val="宋体"/>
            <charset val="134"/>
          </rPr>
          <t xml:space="preserve">
Administrator:
零星1613+林科院4583+云上云1540
</t>
        </r>
      </text>
    </comment>
  </commentList>
</comments>
</file>

<file path=xl/sharedStrings.xml><?xml version="1.0" encoding="utf-8"?>
<sst xmlns="http://schemas.openxmlformats.org/spreadsheetml/2006/main" count="112" uniqueCount="103">
  <si>
    <t>地震局黑龙潭餐厅 2025 年 4 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</si>
  <si>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</si>
  <si>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</si>
  <si>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</si>
  <si>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</si>
  <si>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</si>
  <si>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</si>
  <si>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</si>
  <si>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牛肉</t>
  </si>
  <si>
    <t>兔子</t>
  </si>
  <si>
    <t>鸡胗</t>
  </si>
  <si>
    <t>牛蛙</t>
  </si>
  <si>
    <t>羊肉</t>
  </si>
  <si>
    <t>干猪皮</t>
  </si>
  <si>
    <t>腌肉</t>
  </si>
  <si>
    <t>火腿</t>
  </si>
  <si>
    <t>冻品、海/河鲜（元）</t>
  </si>
  <si>
    <t>烤鸭</t>
  </si>
  <si>
    <t>鸡鸭肉</t>
  </si>
  <si>
    <t>鹅肉</t>
  </si>
  <si>
    <t>香肠</t>
  </si>
  <si>
    <t>土豆</t>
  </si>
  <si>
    <t>米线面条</t>
  </si>
  <si>
    <t>油条/
饺皮/豆花</t>
  </si>
  <si>
    <t>水果</t>
  </si>
  <si>
    <t>牛奶/酸奶</t>
  </si>
  <si>
    <t>粮油</t>
  </si>
  <si>
    <t>食堂用品
其他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</si>
  <si>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</si>
  <si>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</si>
  <si>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</si>
  <si>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</si>
  <si>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</si>
  <si>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</si>
  <si>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</si>
  <si>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</si>
  <si>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</si>
  <si>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</si>
  <si>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</si>
  <si>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</si>
  <si>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</si>
  <si>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</si>
  <si>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</si>
  <si>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</si>
  <si>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</si>
  <si>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</si>
  <si>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</si>
  <si>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</si>
  <si>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</si>
  <si>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罗非鱼带鱼</t>
  </si>
  <si>
    <t>小黄鱼/花甲</t>
  </si>
  <si>
    <t>虾</t>
  </si>
  <si>
    <t>雪花鱼</t>
  </si>
  <si>
    <t>鲫鱼</t>
  </si>
  <si>
    <t>乌鱼</t>
  </si>
  <si>
    <t>草鱼</t>
  </si>
  <si>
    <t>鲢鱼</t>
  </si>
  <si>
    <t>小白鱼</t>
  </si>
  <si>
    <t>2025.4.1</t>
  </si>
  <si>
    <t>2025.4.2</t>
  </si>
  <si>
    <t>2025.4.3</t>
  </si>
  <si>
    <t>2025.4.4</t>
  </si>
  <si>
    <t>2025.4.5</t>
  </si>
  <si>
    <t>2025.4.6</t>
  </si>
  <si>
    <t>2025.4.7</t>
  </si>
  <si>
    <t>2025.4.8</t>
  </si>
  <si>
    <t>2025.4.9</t>
  </si>
  <si>
    <t>2025.4.10</t>
  </si>
  <si>
    <t>2025.4.11</t>
  </si>
  <si>
    <t>2025.4.12</t>
  </si>
  <si>
    <t xml:space="preserve"> </t>
  </si>
  <si>
    <t>2025.4.13</t>
  </si>
  <si>
    <t>2025.4.14</t>
  </si>
  <si>
    <t>2025.4.15</t>
  </si>
  <si>
    <t>2025.4.16</t>
  </si>
  <si>
    <t>2025.4.17</t>
  </si>
  <si>
    <t>2025.4.18</t>
  </si>
  <si>
    <t>2025.4.19</t>
  </si>
  <si>
    <t>2025.4.20</t>
  </si>
  <si>
    <t>2025.4.21</t>
  </si>
  <si>
    <t>2025.4.22</t>
  </si>
  <si>
    <t>2025.4.23</t>
  </si>
  <si>
    <t>2025.4.24</t>
  </si>
  <si>
    <t>2025.4.25</t>
  </si>
  <si>
    <t>2025.4.26</t>
  </si>
  <si>
    <t>2025.4.27</t>
  </si>
  <si>
    <t>2025.4.28</t>
  </si>
  <si>
    <t>2025.4.29</t>
  </si>
  <si>
    <t>2025.4.30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</si>
  <si>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</si>
  <si>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</si>
  <si>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</si>
  <si>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</si>
  <si>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</si>
  <si>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</si>
  <si>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</si>
  <si>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豆花油条饺皮</t>
  </si>
  <si>
    <t>米线</t>
  </si>
  <si>
    <t>合计</t>
  </si>
  <si>
    <t>酸奶，牛奶</t>
  </si>
  <si>
    <t>其他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</si>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</sst>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1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2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5" fillId="0" borderId="0">
      <alignment vertical="center"/>
    </xf>
    <xf numFmtId="0" fontId="16" fillId="6" borderId="14">
      <alignment vertical="center"/>
    </xf>
    <xf numFmtId="0" fontId="17" fillId="7" borderId="15">
      <alignment vertical="center"/>
    </xf>
    <xf numFmtId="0" fontId="18" fillId="7" borderId="14">
      <alignment vertical="center"/>
    </xf>
    <xf numFmtId="0" fontId="19" fillId="8" borderId="16">
      <alignment vertical="center"/>
    </xf>
    <xf numFmtId="0" fontId="20" fillId="0" borderId="17">
      <alignment vertical="center"/>
    </xf>
    <xf numFmtId="0" fontId="21" fillId="0" borderId="18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52"/>
  <sheetViews>
    <sheetView tabSelected="1" workbookViewId="0">
      <selection activeCell="A1" sqref="$A1:$XFD1048576"/>
    </sheetView>
  </sheetViews>
  <sheetFormatPr defaultColWidth="9" defaultRowHeight="14"/>
  <cols>
    <col min="1" max="1" width="9" style="3"/>
    <col min="2" max="2" width="12.7727272727273" style="3" customWidth="1"/>
    <col min="3" max="4" width="9" style="3"/>
    <col min="5" max="5" width="9.37272727272727" style="3"/>
    <col min="6" max="6" width="9" style="3"/>
    <col min="7" max="7" width="11.1272727272727" style="3" customWidth="1"/>
    <col min="8" max="8" width="11.6272727272727" style="3" customWidth="1"/>
    <col min="9" max="25" width="9" style="3"/>
    <col min="26" max="26" width="10.8727272727273" style="3" customWidth="1"/>
    <col min="27" max="29" width="9" style="3"/>
    <col min="30" max="30" width="7.62727272727273" style="3" customWidth="1"/>
    <col min="31" max="31" width="9" style="3"/>
    <col min="32" max="32" width="9.37272727272727" style="3"/>
    <col min="33" max="33" width="9.33636363636364" style="3"/>
    <col min="34" max="35" width="12.6272727272727" style="3"/>
    <col min="36" max="48" width="9" style="3"/>
    <col min="49" max="49" width="9.37272727272727" style="4"/>
    <col min="50" max="56" width="9" style="3"/>
    <col min="57" max="57" width="9.37272727272727" style="3"/>
    <col min="58" max="58" width="9" style="3"/>
    <col min="59" max="59" width="9.12727272727273" style="3"/>
    <col min="60" max="60" width="9" style="3"/>
    <col min="61" max="64" width="9" style="5"/>
    <col min="65" max="16384" width="9" style="3"/>
  </cols>
  <sheetData>
    <row r="1" s="1" customFormat="1" ht="22" customHeight="1" spans="1:58">
      <c r="A1" s="6" t="s">
        <v>0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  <c r="BF1" s="10"/>
    </row>
    <row r="2" s="1" customFormat="1" spans="1:58">
      <c r="A2" s="9"/>
      <c r="B2" s="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</row>
    <row r="3" s="1" customFormat="1" spans="1:58">
      <c r="A3" s="12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5" t="s">
        <v>3</v>
      </c>
      <c r="AV3" s="16"/>
      <c r="AW3" s="16"/>
      <c r="AX3" s="16"/>
      <c r="AY3" s="16"/>
      <c r="AZ3" s="16"/>
      <c r="BA3" s="16"/>
      <c r="BB3" s="16"/>
      <c r="BC3" s="16"/>
      <c r="BD3" s="16"/>
      <c r="BE3" s="17"/>
      <c r="BF3" s="10"/>
    </row>
    <row r="4" s="1" customFormat="1" spans="1:58">
      <c r="A4" s="18"/>
      <c r="B4" s="19" t="s">
        <v>4</v>
      </c>
      <c r="C4" s="20" t="s">
        <v>5</v>
      </c>
      <c r="D4" s="21"/>
      <c r="E4" s="21"/>
      <c r="F4" s="21"/>
      <c r="G4" s="21"/>
      <c r="H4" s="21"/>
      <c r="I4" s="21"/>
      <c r="J4" s="21"/>
      <c r="K4" s="21"/>
      <c r="L4" s="22"/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20" t="s">
        <v>16</v>
      </c>
      <c r="X4" s="21"/>
      <c r="Y4" s="21"/>
      <c r="Z4" s="21"/>
      <c r="AA4" s="21"/>
      <c r="AB4" s="21"/>
      <c r="AC4" s="21"/>
      <c r="AD4" s="21"/>
      <c r="AE4" s="21"/>
      <c r="AF4" s="21"/>
      <c r="AG4" s="22"/>
      <c r="AH4" s="18" t="s">
        <v>17</v>
      </c>
      <c r="AI4" s="18" t="s">
        <v>18</v>
      </c>
      <c r="AJ4" s="18" t="s">
        <v>19</v>
      </c>
      <c r="AK4" s="18" t="s">
        <v>20</v>
      </c>
      <c r="AL4" s="18" t="s">
        <v>21</v>
      </c>
      <c r="AM4" s="18" t="s">
        <v>22</v>
      </c>
      <c r="AN4" s="23" t="s">
        <v>23</v>
      </c>
      <c r="AO4" s="18" t="s">
        <v>24</v>
      </c>
      <c r="AP4" s="24" t="s">
        <v>25</v>
      </c>
      <c r="AQ4" s="18" t="s">
        <v>26</v>
      </c>
      <c r="AR4" s="25" t="s">
        <v>27</v>
      </c>
      <c r="AS4" s="18" t="s">
        <v>28</v>
      </c>
      <c r="AT4" s="18" t="s">
        <v>29</v>
      </c>
      <c r="AU4" s="19" t="s">
        <v>30</v>
      </c>
      <c r="AV4" s="19" t="s">
        <v>31</v>
      </c>
      <c r="AW4" s="19" t="s">
        <v>32</v>
      </c>
      <c r="AX4" s="19" t="s">
        <v>33</v>
      </c>
      <c r="AY4" s="19" t="s">
        <v>31</v>
      </c>
      <c r="AZ4" s="19" t="s">
        <v>32</v>
      </c>
      <c r="BA4" s="19" t="s">
        <v>34</v>
      </c>
      <c r="BB4" s="19" t="s">
        <v>31</v>
      </c>
      <c r="BC4" s="19" t="s">
        <v>32</v>
      </c>
      <c r="BD4" s="19" t="s">
        <v>35</v>
      </c>
      <c r="BE4" s="19" t="s">
        <v>36</v>
      </c>
      <c r="BF4" s="10"/>
    </row>
    <row r="5" s="1" customFormat="1" spans="1:58">
      <c r="A5" s="26"/>
      <c r="B5" s="26"/>
      <c r="C5" s="13" t="s">
        <v>37</v>
      </c>
      <c r="D5" s="13" t="s">
        <v>38</v>
      </c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13" t="s">
        <v>47</v>
      </c>
      <c r="X5" s="13" t="s">
        <v>48</v>
      </c>
      <c r="Y5" s="27" t="s">
        <v>49</v>
      </c>
      <c r="Z5" s="13" t="s">
        <v>50</v>
      </c>
      <c r="AA5" s="13" t="s">
        <v>51</v>
      </c>
      <c r="AB5" s="28" t="s">
        <v>52</v>
      </c>
      <c r="AC5" s="13" t="s">
        <v>53</v>
      </c>
      <c r="AD5" s="13" t="s">
        <v>54</v>
      </c>
      <c r="AE5" s="13" t="s">
        <v>55</v>
      </c>
      <c r="AF5" s="13" t="s">
        <v>56</v>
      </c>
      <c r="AG5" s="13" t="s">
        <v>57</v>
      </c>
      <c r="AH5" s="26"/>
      <c r="AI5" s="26"/>
      <c r="AJ5" s="26"/>
      <c r="AK5" s="26"/>
      <c r="AL5" s="26"/>
      <c r="AM5" s="26"/>
      <c r="AN5" s="29"/>
      <c r="AO5" s="26"/>
      <c r="AP5" s="29"/>
      <c r="AQ5" s="26"/>
      <c r="AR5" s="30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10"/>
    </row>
    <row r="6" s="1" customFormat="1" ht="18" customHeight="1" spans="1:58">
      <c r="A6" s="9">
        <v>1</v>
      </c>
      <c r="B6" s="9" t="s">
        <v>58</v>
      </c>
      <c r="C6" s="9">
        <v>191.7</v>
      </c>
      <c r="D6" s="9">
        <v>397.8</v>
      </c>
      <c r="E6" s="9">
        <v>232.2</v>
      </c>
      <c r="F6" s="9"/>
      <c r="G6" s="9"/>
      <c r="H6" s="9">
        <v>57.8</v>
      </c>
      <c r="I6" s="9"/>
      <c r="J6" s="9"/>
      <c r="K6" s="9"/>
      <c r="L6" s="9"/>
      <c r="M6" s="9">
        <v>575.32</v>
      </c>
      <c r="N6" s="9">
        <v>180</v>
      </c>
      <c r="O6" s="9"/>
      <c r="P6" s="9"/>
      <c r="Q6" s="9"/>
      <c r="R6" s="9"/>
      <c r="S6" s="9"/>
      <c r="T6" s="9"/>
      <c r="U6" s="9"/>
      <c r="V6" s="9"/>
      <c r="W6" s="9"/>
      <c r="X6" s="9"/>
      <c r="Z6" s="9"/>
      <c r="AA6" s="1">
        <v>234</v>
      </c>
      <c r="AB6" s="9"/>
      <c r="AC6" s="9"/>
      <c r="AD6" s="9"/>
      <c r="AE6" s="9">
        <v>105.4</v>
      </c>
      <c r="AF6" s="9"/>
      <c r="AG6" s="9"/>
      <c r="AH6" s="9"/>
      <c r="AI6" s="9"/>
      <c r="AJ6" s="9"/>
      <c r="AK6" s="9"/>
      <c r="AL6" s="9"/>
      <c r="AM6" s="9">
        <v>60</v>
      </c>
      <c r="AN6" s="9"/>
      <c r="AO6" s="9"/>
      <c r="AP6" s="9"/>
      <c r="AQ6" s="9"/>
      <c r="AR6" s="9"/>
      <c r="AS6" s="9"/>
      <c r="AT6" s="9">
        <f t="shared" ref="AT6:AT36" si="0">SUM(C6:AS6)</f>
        <v>2034.22</v>
      </c>
      <c r="AU6" s="9">
        <v>57</v>
      </c>
      <c r="AV6" s="9">
        <v>7</v>
      </c>
      <c r="AW6" s="9">
        <f t="shared" ref="AW6:AW36" si="1">AV6*AU6</f>
        <v>399</v>
      </c>
      <c r="AX6" s="9">
        <v>77</v>
      </c>
      <c r="AY6" s="9">
        <v>18</v>
      </c>
      <c r="AZ6" s="9">
        <f t="shared" ref="AZ6:AZ35" si="2">AY6*AX6</f>
        <v>1386</v>
      </c>
      <c r="BA6" s="9">
        <v>11</v>
      </c>
      <c r="BB6" s="9">
        <v>8</v>
      </c>
      <c r="BC6" s="9">
        <f t="shared" ref="BC6:BC35" si="3">BB6*BA6</f>
        <v>88</v>
      </c>
      <c r="BD6" s="9">
        <f t="shared" ref="BD6:BD35" si="4">AW6+AZ6+BC6</f>
        <v>1873</v>
      </c>
      <c r="BE6" s="9">
        <f t="shared" ref="BE6:BE35" si="5">BD6-AT6</f>
        <v>-161.22</v>
      </c>
      <c r="BF6" s="10"/>
    </row>
    <row r="7" s="1" customFormat="1" ht="18" customHeight="1" spans="1:58">
      <c r="A7" s="9">
        <v>2</v>
      </c>
      <c r="B7" s="9" t="s">
        <v>59</v>
      </c>
      <c r="C7" s="9"/>
      <c r="D7" s="9"/>
      <c r="E7" s="9"/>
      <c r="F7" s="9"/>
      <c r="G7" s="9">
        <v>80</v>
      </c>
      <c r="H7" s="9"/>
      <c r="I7" s="9">
        <v>245</v>
      </c>
      <c r="J7" s="9"/>
      <c r="K7" s="9"/>
      <c r="L7" s="9"/>
      <c r="M7" s="9">
        <v>408.5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>
        <v>110</v>
      </c>
      <c r="AF7" s="9"/>
      <c r="AG7" s="9"/>
      <c r="AH7" s="9"/>
      <c r="AI7" s="9">
        <v>160</v>
      </c>
      <c r="AJ7" s="9"/>
      <c r="AK7" s="9"/>
      <c r="AL7" s="9"/>
      <c r="AM7" s="9">
        <v>45</v>
      </c>
      <c r="AN7" s="10"/>
      <c r="AO7" s="9"/>
      <c r="AP7" s="31"/>
      <c r="AQ7" s="9"/>
      <c r="AR7" s="9"/>
      <c r="AS7" s="9"/>
      <c r="AT7" s="9">
        <f t="shared" si="0"/>
        <v>1048.5</v>
      </c>
      <c r="AU7" s="9">
        <v>52</v>
      </c>
      <c r="AV7" s="9">
        <v>7</v>
      </c>
      <c r="AW7" s="9">
        <f t="shared" si="1"/>
        <v>364</v>
      </c>
      <c r="AX7" s="9">
        <v>66</v>
      </c>
      <c r="AY7" s="9">
        <v>18</v>
      </c>
      <c r="AZ7" s="9">
        <f t="shared" si="2"/>
        <v>1188</v>
      </c>
      <c r="BA7" s="9">
        <v>9</v>
      </c>
      <c r="BB7" s="32">
        <v>8</v>
      </c>
      <c r="BC7" s="9">
        <f t="shared" si="3"/>
        <v>72</v>
      </c>
      <c r="BD7" s="9">
        <f t="shared" si="4"/>
        <v>1624</v>
      </c>
      <c r="BE7" s="9">
        <f t="shared" si="5"/>
        <v>575.5</v>
      </c>
      <c r="BF7" s="9"/>
    </row>
    <row r="8" s="1" customFormat="1" ht="18" customHeight="1" spans="1:58">
      <c r="A8" s="9">
        <v>3</v>
      </c>
      <c r="B8" s="9" t="s">
        <v>60</v>
      </c>
      <c r="C8" s="9">
        <v>383.4</v>
      </c>
      <c r="D8" s="9">
        <v>59.8</v>
      </c>
      <c r="E8" s="9"/>
      <c r="F8" s="9"/>
      <c r="G8" s="9"/>
      <c r="H8" s="9"/>
      <c r="I8" s="9">
        <v>85</v>
      </c>
      <c r="J8" s="9"/>
      <c r="K8" s="9">
        <v>9</v>
      </c>
      <c r="L8" s="9">
        <v>35</v>
      </c>
      <c r="M8" s="9">
        <v>411.48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>
        <v>80</v>
      </c>
      <c r="AD8" s="9">
        <v>224</v>
      </c>
      <c r="AE8" s="9"/>
      <c r="AF8" s="9"/>
      <c r="AG8" s="9"/>
      <c r="AH8" s="9"/>
      <c r="AI8" s="9">
        <v>274</v>
      </c>
      <c r="AJ8" s="9"/>
      <c r="AK8" s="9"/>
      <c r="AL8" s="9"/>
      <c r="AM8" s="9">
        <v>34</v>
      </c>
      <c r="AN8" s="10"/>
      <c r="AO8" s="9"/>
      <c r="AP8" s="9"/>
      <c r="AQ8" s="9"/>
      <c r="AR8" s="9"/>
      <c r="AS8" s="9"/>
      <c r="AT8" s="9">
        <f t="shared" si="0"/>
        <v>1595.68</v>
      </c>
      <c r="AU8" s="9">
        <v>50</v>
      </c>
      <c r="AV8" s="9">
        <v>7</v>
      </c>
      <c r="AW8" s="9">
        <f t="shared" si="1"/>
        <v>350</v>
      </c>
      <c r="AX8" s="9">
        <v>73</v>
      </c>
      <c r="AY8" s="9">
        <v>18</v>
      </c>
      <c r="AZ8" s="9">
        <f t="shared" si="2"/>
        <v>1314</v>
      </c>
      <c r="BA8" s="9">
        <v>10</v>
      </c>
      <c r="BB8" s="32">
        <v>8</v>
      </c>
      <c r="BC8" s="9">
        <f t="shared" si="3"/>
        <v>80</v>
      </c>
      <c r="BD8" s="9">
        <f t="shared" si="4"/>
        <v>1744</v>
      </c>
      <c r="BE8" s="9">
        <f t="shared" si="5"/>
        <v>148.32</v>
      </c>
      <c r="BF8" s="9"/>
    </row>
    <row r="9" s="1" customFormat="1" ht="18" customHeight="1" spans="1:58">
      <c r="A9" s="9">
        <v>4</v>
      </c>
      <c r="B9" s="31" t="s">
        <v>61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>
        <v>384</v>
      </c>
      <c r="AJ9" s="9"/>
      <c r="AK9" s="9"/>
      <c r="AL9" s="9"/>
      <c r="AM9" s="9"/>
      <c r="AO9" s="9"/>
      <c r="AP9" s="9"/>
      <c r="AQ9" s="9"/>
      <c r="AR9" s="9"/>
      <c r="AS9" s="9"/>
      <c r="AT9" s="9">
        <f t="shared" si="0"/>
        <v>384</v>
      </c>
      <c r="AU9" s="9">
        <v>3</v>
      </c>
      <c r="AV9" s="9">
        <v>7</v>
      </c>
      <c r="AW9" s="9">
        <f t="shared" si="1"/>
        <v>21</v>
      </c>
      <c r="AX9" s="9">
        <v>7</v>
      </c>
      <c r="AY9" s="9">
        <v>15</v>
      </c>
      <c r="AZ9" s="9">
        <f t="shared" si="2"/>
        <v>105</v>
      </c>
      <c r="BA9" s="9">
        <v>2</v>
      </c>
      <c r="BB9" s="9">
        <v>6</v>
      </c>
      <c r="BC9" s="9">
        <f t="shared" si="3"/>
        <v>12</v>
      </c>
      <c r="BD9" s="9">
        <f t="shared" si="4"/>
        <v>138</v>
      </c>
      <c r="BE9" s="9">
        <f t="shared" si="5"/>
        <v>-246</v>
      </c>
      <c r="BF9" s="9"/>
    </row>
    <row r="10" s="1" customFormat="1" ht="18" customHeight="1" spans="1:58">
      <c r="A10" s="9">
        <v>5</v>
      </c>
      <c r="B10" s="31" t="s">
        <v>62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>
        <f t="shared" si="0"/>
        <v>0</v>
      </c>
      <c r="AU10" s="9">
        <v>2</v>
      </c>
      <c r="AV10" s="9">
        <v>7</v>
      </c>
      <c r="AW10" s="9">
        <f t="shared" si="1"/>
        <v>14</v>
      </c>
      <c r="AX10" s="9">
        <v>4</v>
      </c>
      <c r="AY10" s="9">
        <v>15</v>
      </c>
      <c r="AZ10" s="9">
        <f t="shared" si="2"/>
        <v>60</v>
      </c>
      <c r="BA10" s="9">
        <v>4</v>
      </c>
      <c r="BB10" s="9">
        <v>6</v>
      </c>
      <c r="BC10" s="9">
        <f t="shared" si="3"/>
        <v>24</v>
      </c>
      <c r="BD10" s="9">
        <f t="shared" si="4"/>
        <v>98</v>
      </c>
      <c r="BE10" s="9">
        <f t="shared" si="5"/>
        <v>98</v>
      </c>
      <c r="BF10" s="9"/>
    </row>
    <row r="11" s="1" customFormat="1" ht="18" customHeight="1" spans="1:58">
      <c r="A11" s="9">
        <v>6</v>
      </c>
      <c r="B11" s="31" t="s">
        <v>63</v>
      </c>
      <c r="C11" s="9">
        <v>297</v>
      </c>
      <c r="D11" s="9"/>
      <c r="E11" s="9">
        <v>234.9</v>
      </c>
      <c r="F11" s="9"/>
      <c r="G11" s="9">
        <v>160</v>
      </c>
      <c r="H11" s="9"/>
      <c r="I11" s="9">
        <v>342.5</v>
      </c>
      <c r="J11" s="9"/>
      <c r="K11" s="9"/>
      <c r="L11" s="9"/>
      <c r="M11" s="9">
        <v>357.37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>
        <v>216</v>
      </c>
      <c r="AF11" s="9"/>
      <c r="AG11" s="9"/>
      <c r="AH11" s="9"/>
      <c r="AI11" s="9"/>
      <c r="AJ11" s="9"/>
      <c r="AK11" s="9"/>
      <c r="AL11" s="9"/>
      <c r="AM11" s="9"/>
      <c r="AO11" s="9"/>
      <c r="AP11" s="9"/>
      <c r="AQ11" s="9"/>
      <c r="AR11" s="9"/>
      <c r="AS11" s="9"/>
      <c r="AT11" s="9">
        <f t="shared" si="0"/>
        <v>1607.77</v>
      </c>
      <c r="AU11" s="9">
        <v>1</v>
      </c>
      <c r="AV11" s="9">
        <v>7</v>
      </c>
      <c r="AW11" s="9">
        <f t="shared" si="1"/>
        <v>7</v>
      </c>
      <c r="AX11" s="9">
        <v>6</v>
      </c>
      <c r="AY11" s="9">
        <v>15</v>
      </c>
      <c r="AZ11" s="9">
        <f t="shared" si="2"/>
        <v>90</v>
      </c>
      <c r="BA11" s="9">
        <v>5</v>
      </c>
      <c r="BB11" s="9">
        <v>6</v>
      </c>
      <c r="BC11" s="9">
        <f t="shared" si="3"/>
        <v>30</v>
      </c>
      <c r="BD11" s="9">
        <f t="shared" si="4"/>
        <v>127</v>
      </c>
      <c r="BE11" s="9">
        <f t="shared" si="5"/>
        <v>-1480.77</v>
      </c>
      <c r="BF11" s="9"/>
    </row>
    <row r="12" s="1" customFormat="1" ht="18" customHeight="1" spans="1:58">
      <c r="A12" s="9">
        <v>7</v>
      </c>
      <c r="B12" s="9" t="s">
        <v>64</v>
      </c>
      <c r="C12" s="9"/>
      <c r="D12" s="9"/>
      <c r="E12" s="9"/>
      <c r="F12" s="9"/>
      <c r="G12" s="9"/>
      <c r="H12" s="9">
        <v>57.8</v>
      </c>
      <c r="I12" s="9"/>
      <c r="J12" s="9"/>
      <c r="K12" s="9"/>
      <c r="L12" s="9"/>
      <c r="M12" s="9">
        <v>335</v>
      </c>
      <c r="N12" s="9"/>
      <c r="O12" s="9">
        <v>442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34</v>
      </c>
      <c r="AF12" s="9"/>
      <c r="AG12" s="9"/>
      <c r="AH12" s="9"/>
      <c r="AI12" s="9">
        <v>126</v>
      </c>
      <c r="AJ12" s="9"/>
      <c r="AK12" s="9"/>
      <c r="AL12" s="9"/>
      <c r="AM12" s="9">
        <v>60</v>
      </c>
      <c r="AN12" s="9"/>
      <c r="AO12" s="9"/>
      <c r="AP12" s="9"/>
      <c r="AQ12" s="9"/>
      <c r="AR12" s="9"/>
      <c r="AS12" s="9"/>
      <c r="AT12" s="9">
        <f t="shared" si="0"/>
        <v>1054.8</v>
      </c>
      <c r="AU12" s="9">
        <v>80</v>
      </c>
      <c r="AV12" s="9">
        <v>7</v>
      </c>
      <c r="AW12" s="9">
        <f t="shared" si="1"/>
        <v>560</v>
      </c>
      <c r="AX12" s="9">
        <v>85</v>
      </c>
      <c r="AY12" s="9">
        <v>18</v>
      </c>
      <c r="AZ12" s="9">
        <f t="shared" si="2"/>
        <v>1530</v>
      </c>
      <c r="BA12" s="9">
        <v>28</v>
      </c>
      <c r="BB12" s="9">
        <v>8</v>
      </c>
      <c r="BC12" s="9">
        <f t="shared" si="3"/>
        <v>224</v>
      </c>
      <c r="BD12" s="9">
        <f t="shared" si="4"/>
        <v>2314</v>
      </c>
      <c r="BE12" s="9">
        <f t="shared" si="5"/>
        <v>1259.2</v>
      </c>
      <c r="BF12" s="9"/>
    </row>
    <row r="13" s="1" customFormat="1" ht="18" customHeight="1" spans="1:58">
      <c r="A13" s="9">
        <v>8</v>
      </c>
      <c r="B13" s="9" t="s">
        <v>65</v>
      </c>
      <c r="C13" s="9">
        <v>408.2</v>
      </c>
      <c r="D13" s="9">
        <v>132.5</v>
      </c>
      <c r="E13" s="9"/>
      <c r="F13" s="9"/>
      <c r="G13" s="9">
        <v>243.2</v>
      </c>
      <c r="H13" s="9"/>
      <c r="I13" s="9"/>
      <c r="J13" s="9"/>
      <c r="K13" s="9"/>
      <c r="L13" s="9"/>
      <c r="M13" s="9">
        <v>217.86</v>
      </c>
      <c r="N13" s="9">
        <v>180</v>
      </c>
      <c r="O13" s="9"/>
      <c r="P13" s="9">
        <v>330</v>
      </c>
      <c r="Q13" s="9"/>
      <c r="R13" s="9"/>
      <c r="S13" s="9"/>
      <c r="T13" s="9"/>
      <c r="U13" s="9"/>
      <c r="V13" s="9"/>
      <c r="W13" s="9"/>
      <c r="X13" s="9"/>
      <c r="Y13" s="9">
        <v>144</v>
      </c>
      <c r="Z13" s="9"/>
      <c r="AA13" s="31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223</v>
      </c>
      <c r="AM13" s="9">
        <v>67.5</v>
      </c>
      <c r="AN13" s="9"/>
      <c r="AO13" s="9"/>
      <c r="AP13" s="9"/>
      <c r="AQ13" s="9"/>
      <c r="AR13" s="9"/>
      <c r="AS13" s="9"/>
      <c r="AT13" s="9">
        <f t="shared" si="0"/>
        <v>1946.26</v>
      </c>
      <c r="AU13" s="9">
        <v>65</v>
      </c>
      <c r="AV13" s="9">
        <v>7</v>
      </c>
      <c r="AW13" s="9">
        <f t="shared" si="1"/>
        <v>455</v>
      </c>
      <c r="AX13" s="9">
        <v>94</v>
      </c>
      <c r="AY13" s="9">
        <v>18</v>
      </c>
      <c r="AZ13" s="9">
        <f t="shared" si="2"/>
        <v>1692</v>
      </c>
      <c r="BA13" s="9">
        <v>19</v>
      </c>
      <c r="BB13" s="9">
        <v>8</v>
      </c>
      <c r="BC13" s="9">
        <f t="shared" si="3"/>
        <v>152</v>
      </c>
      <c r="BD13" s="9">
        <f t="shared" si="4"/>
        <v>2299</v>
      </c>
      <c r="BE13" s="9">
        <f t="shared" si="5"/>
        <v>352.74</v>
      </c>
      <c r="BF13" s="9"/>
    </row>
    <row r="14" s="1" customFormat="1" ht="18" customHeight="1" spans="1:58">
      <c r="A14" s="9">
        <v>9</v>
      </c>
      <c r="B14" s="9" t="s">
        <v>66</v>
      </c>
      <c r="C14" s="9">
        <v>229.5</v>
      </c>
      <c r="D14" s="9"/>
      <c r="E14" s="9">
        <v>218.7</v>
      </c>
      <c r="F14" s="9"/>
      <c r="G14" s="9"/>
      <c r="H14" s="9"/>
      <c r="I14" s="9">
        <v>75</v>
      </c>
      <c r="J14" s="9"/>
      <c r="K14" s="9">
        <v>39.6</v>
      </c>
      <c r="L14" s="9">
        <v>30</v>
      </c>
      <c r="M14" s="9">
        <v>497.5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v>84</v>
      </c>
      <c r="AH14" s="9"/>
      <c r="AI14" s="9">
        <v>220</v>
      </c>
      <c r="AJ14" s="9"/>
      <c r="AK14" s="9"/>
      <c r="AL14" s="9"/>
      <c r="AM14" s="9">
        <v>60</v>
      </c>
      <c r="AN14" s="9"/>
      <c r="AO14" s="9"/>
      <c r="AP14" s="9"/>
      <c r="AQ14" s="9"/>
      <c r="AR14" s="9"/>
      <c r="AS14" s="9"/>
      <c r="AT14" s="9">
        <f t="shared" si="0"/>
        <v>1454.3</v>
      </c>
      <c r="AU14" s="9">
        <v>55</v>
      </c>
      <c r="AV14" s="9">
        <v>7</v>
      </c>
      <c r="AW14" s="9">
        <f t="shared" si="1"/>
        <v>385</v>
      </c>
      <c r="AX14" s="9">
        <v>61</v>
      </c>
      <c r="AY14" s="32">
        <v>18</v>
      </c>
      <c r="AZ14" s="9">
        <f t="shared" si="2"/>
        <v>1098</v>
      </c>
      <c r="BA14" s="9">
        <v>14</v>
      </c>
      <c r="BB14" s="32">
        <v>8</v>
      </c>
      <c r="BC14" s="9">
        <f t="shared" si="3"/>
        <v>112</v>
      </c>
      <c r="BD14" s="9">
        <f t="shared" si="4"/>
        <v>1595</v>
      </c>
      <c r="BE14" s="9">
        <f t="shared" si="5"/>
        <v>140.7</v>
      </c>
      <c r="BF14" s="9"/>
    </row>
    <row r="15" s="1" customFormat="1" ht="18" customHeight="1" spans="1:58">
      <c r="A15" s="9">
        <v>10</v>
      </c>
      <c r="B15" s="9" t="s">
        <v>67</v>
      </c>
      <c r="C15" s="9">
        <v>345.6</v>
      </c>
      <c r="D15" s="9"/>
      <c r="E15" s="9"/>
      <c r="F15" s="9"/>
      <c r="G15" s="9"/>
      <c r="H15" s="9">
        <v>68</v>
      </c>
      <c r="I15" s="9"/>
      <c r="J15" s="9">
        <v>187</v>
      </c>
      <c r="K15" s="9"/>
      <c r="L15" s="9"/>
      <c r="M15" s="9">
        <v>575</v>
      </c>
      <c r="N15" s="9"/>
      <c r="O15" s="9"/>
      <c r="P15" s="9"/>
      <c r="Q15" s="9"/>
      <c r="R15" s="9"/>
      <c r="S15" s="9"/>
      <c r="T15" s="9"/>
      <c r="U15" s="9"/>
      <c r="V15" s="9"/>
      <c r="W15" s="9">
        <v>66</v>
      </c>
      <c r="X15" s="9"/>
      <c r="Y15" s="9"/>
      <c r="Z15" s="9"/>
      <c r="AA15" s="9"/>
      <c r="AB15" s="9"/>
      <c r="AC15" s="9"/>
      <c r="AD15" s="9"/>
      <c r="AE15" s="9"/>
      <c r="AF15" s="9">
        <v>97.5</v>
      </c>
      <c r="AG15" s="9"/>
      <c r="AH15" s="9"/>
      <c r="AI15" s="9"/>
      <c r="AJ15" s="9"/>
      <c r="AK15" s="9"/>
      <c r="AL15" s="9"/>
      <c r="AM15" s="9">
        <v>49</v>
      </c>
      <c r="AN15" s="9"/>
      <c r="AO15" s="9"/>
      <c r="AP15" s="9"/>
      <c r="AQ15" s="9"/>
      <c r="AR15" s="9"/>
      <c r="AS15" s="9"/>
      <c r="AT15" s="9">
        <f t="shared" si="0"/>
        <v>1388.1</v>
      </c>
      <c r="AU15" s="9">
        <v>57</v>
      </c>
      <c r="AV15" s="9">
        <v>7</v>
      </c>
      <c r="AW15" s="9">
        <f t="shared" si="1"/>
        <v>399</v>
      </c>
      <c r="AX15" s="9">
        <v>70</v>
      </c>
      <c r="AY15" s="32">
        <v>18</v>
      </c>
      <c r="AZ15" s="9">
        <f t="shared" si="2"/>
        <v>1260</v>
      </c>
      <c r="BA15" s="9">
        <v>11</v>
      </c>
      <c r="BB15" s="32">
        <v>8</v>
      </c>
      <c r="BC15" s="9">
        <f t="shared" si="3"/>
        <v>88</v>
      </c>
      <c r="BD15" s="9">
        <f t="shared" si="4"/>
        <v>1747</v>
      </c>
      <c r="BE15" s="9">
        <f t="shared" si="5"/>
        <v>358.9</v>
      </c>
      <c r="BF15" s="9"/>
    </row>
    <row r="16" s="2" customFormat="1" ht="18" customHeight="1" spans="1:58">
      <c r="A16" s="33">
        <v>11</v>
      </c>
      <c r="B16" s="9" t="s">
        <v>68</v>
      </c>
      <c r="C16" s="33"/>
      <c r="D16" s="33">
        <v>392.6</v>
      </c>
      <c r="E16" s="33"/>
      <c r="F16" s="33"/>
      <c r="G16" s="33">
        <v>99.2</v>
      </c>
      <c r="H16" s="33"/>
      <c r="I16" s="33"/>
      <c r="J16" s="33"/>
      <c r="K16" s="33"/>
      <c r="L16" s="33"/>
      <c r="M16" s="9">
        <v>139.36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>
        <v>46.8</v>
      </c>
      <c r="AF16" s="33">
        <v>60</v>
      </c>
      <c r="AG16" s="33"/>
      <c r="AH16" s="33"/>
      <c r="AI16" s="33"/>
      <c r="AJ16" s="33"/>
      <c r="AK16" s="33"/>
      <c r="AL16" s="33"/>
      <c r="AM16" s="33">
        <v>44</v>
      </c>
      <c r="AN16" s="33"/>
      <c r="AO16" s="33"/>
      <c r="AP16" s="33"/>
      <c r="AQ16" s="33"/>
      <c r="AR16" s="33"/>
      <c r="AS16" s="33"/>
      <c r="AT16" s="9">
        <f t="shared" si="0"/>
        <v>781.96</v>
      </c>
      <c r="AU16" s="33">
        <v>57</v>
      </c>
      <c r="AV16" s="33">
        <v>7</v>
      </c>
      <c r="AW16" s="33">
        <f t="shared" si="1"/>
        <v>399</v>
      </c>
      <c r="AX16" s="33">
        <v>74</v>
      </c>
      <c r="AY16" s="33">
        <v>18</v>
      </c>
      <c r="AZ16" s="33">
        <f t="shared" si="2"/>
        <v>1332</v>
      </c>
      <c r="BA16" s="33">
        <v>14</v>
      </c>
      <c r="BB16" s="33">
        <v>8</v>
      </c>
      <c r="BC16" s="33">
        <f t="shared" si="3"/>
        <v>112</v>
      </c>
      <c r="BD16" s="33">
        <f t="shared" si="4"/>
        <v>1843</v>
      </c>
      <c r="BE16" s="33">
        <f t="shared" si="5"/>
        <v>1061.04</v>
      </c>
      <c r="BF16" s="33"/>
    </row>
    <row r="17" s="2" customFormat="1" ht="18" customHeight="1" spans="1:58">
      <c r="A17" s="33">
        <v>12</v>
      </c>
      <c r="B17" s="31" t="s">
        <v>69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9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 t="s">
        <v>70</v>
      </c>
      <c r="AN17" s="33"/>
      <c r="AO17" s="33"/>
      <c r="AP17" s="33"/>
      <c r="AQ17" s="33"/>
      <c r="AR17" s="33"/>
      <c r="AS17" s="33"/>
      <c r="AT17" s="9">
        <f t="shared" si="0"/>
        <v>0</v>
      </c>
      <c r="AU17" s="33">
        <v>4</v>
      </c>
      <c r="AV17" s="33">
        <v>7</v>
      </c>
      <c r="AW17" s="33">
        <f t="shared" si="1"/>
        <v>28</v>
      </c>
      <c r="AX17" s="33">
        <v>5</v>
      </c>
      <c r="AY17" s="33">
        <v>15</v>
      </c>
      <c r="AZ17" s="33">
        <f t="shared" si="2"/>
        <v>75</v>
      </c>
      <c r="BA17" s="33">
        <v>2</v>
      </c>
      <c r="BB17" s="33">
        <v>6</v>
      </c>
      <c r="BC17" s="33">
        <f t="shared" si="3"/>
        <v>12</v>
      </c>
      <c r="BD17" s="33">
        <f t="shared" si="4"/>
        <v>115</v>
      </c>
      <c r="BE17" s="33">
        <f t="shared" si="5"/>
        <v>115</v>
      </c>
      <c r="BF17" s="33"/>
    </row>
    <row r="18" s="2" customFormat="1" ht="18" customHeight="1" spans="1:58">
      <c r="A18" s="33">
        <v>54</v>
      </c>
      <c r="B18" s="31" t="s">
        <v>71</v>
      </c>
      <c r="C18" s="33">
        <v>329.4</v>
      </c>
      <c r="D18" s="33"/>
      <c r="E18" s="33">
        <v>116.1</v>
      </c>
      <c r="F18" s="33"/>
      <c r="G18" s="33"/>
      <c r="H18" s="33"/>
      <c r="I18" s="33">
        <v>140</v>
      </c>
      <c r="J18" s="33"/>
      <c r="K18" s="33"/>
      <c r="L18" s="33"/>
      <c r="M18" s="9">
        <v>297.05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>
        <v>170</v>
      </c>
      <c r="AD18" s="33"/>
      <c r="AE18" s="33"/>
      <c r="AF18" s="33"/>
      <c r="AG18" s="33"/>
      <c r="AH18" s="33"/>
      <c r="AI18" s="33">
        <v>140</v>
      </c>
      <c r="AJ18" s="33"/>
      <c r="AK18" s="33"/>
      <c r="AL18" s="33"/>
      <c r="AM18" s="33">
        <v>62</v>
      </c>
      <c r="AN18" s="33"/>
      <c r="AO18" s="33"/>
      <c r="AP18" s="33"/>
      <c r="AQ18" s="33"/>
      <c r="AR18" s="33"/>
      <c r="AS18" s="33"/>
      <c r="AT18" s="9">
        <f t="shared" si="0"/>
        <v>1254.55</v>
      </c>
      <c r="AU18" s="33">
        <v>2</v>
      </c>
      <c r="AV18" s="33">
        <v>7</v>
      </c>
      <c r="AW18" s="33">
        <f t="shared" si="1"/>
        <v>14</v>
      </c>
      <c r="AX18" s="33">
        <v>12</v>
      </c>
      <c r="AY18" s="33">
        <v>15</v>
      </c>
      <c r="AZ18" s="33">
        <f t="shared" si="2"/>
        <v>180</v>
      </c>
      <c r="BA18" s="33">
        <v>5</v>
      </c>
      <c r="BB18" s="33">
        <v>6</v>
      </c>
      <c r="BC18" s="33">
        <f t="shared" si="3"/>
        <v>30</v>
      </c>
      <c r="BD18" s="33">
        <f t="shared" si="4"/>
        <v>224</v>
      </c>
      <c r="BE18" s="33">
        <f t="shared" si="5"/>
        <v>-1030.55</v>
      </c>
      <c r="BF18" s="33"/>
    </row>
    <row r="19" s="2" customFormat="1" ht="18" customHeight="1" spans="1:58">
      <c r="A19" s="33">
        <v>14</v>
      </c>
      <c r="B19" s="9" t="s">
        <v>72</v>
      </c>
      <c r="C19" s="33">
        <v>180.9</v>
      </c>
      <c r="D19" s="33"/>
      <c r="E19" s="33"/>
      <c r="F19" s="33"/>
      <c r="G19" s="33">
        <v>83.2</v>
      </c>
      <c r="H19" s="33">
        <v>48</v>
      </c>
      <c r="I19" s="33"/>
      <c r="J19" s="33"/>
      <c r="K19" s="33">
        <v>39.6</v>
      </c>
      <c r="L19" s="33">
        <v>70</v>
      </c>
      <c r="M19" s="9">
        <v>260.7</v>
      </c>
      <c r="N19" s="33">
        <v>180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>
        <v>37.5</v>
      </c>
      <c r="AG19" s="33"/>
      <c r="AH19" s="33"/>
      <c r="AI19" s="33">
        <v>154</v>
      </c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9">
        <f t="shared" si="0"/>
        <v>1053.9</v>
      </c>
      <c r="AU19" s="33">
        <v>60</v>
      </c>
      <c r="AV19" s="33">
        <v>7</v>
      </c>
      <c r="AW19" s="33">
        <f t="shared" si="1"/>
        <v>420</v>
      </c>
      <c r="AX19" s="33">
        <v>85</v>
      </c>
      <c r="AY19" s="9">
        <v>18</v>
      </c>
      <c r="AZ19" s="33">
        <f t="shared" si="2"/>
        <v>1530</v>
      </c>
      <c r="BA19" s="33">
        <v>13</v>
      </c>
      <c r="BB19" s="33">
        <v>8</v>
      </c>
      <c r="BC19" s="33">
        <f t="shared" si="3"/>
        <v>104</v>
      </c>
      <c r="BD19" s="33">
        <f t="shared" si="4"/>
        <v>2054</v>
      </c>
      <c r="BE19" s="33">
        <f t="shared" si="5"/>
        <v>1000.1</v>
      </c>
      <c r="BF19" s="33"/>
    </row>
    <row r="20" s="2" customFormat="1" ht="18" customHeight="1" spans="1:58">
      <c r="A20" s="33">
        <v>15</v>
      </c>
      <c r="B20" s="9" t="s">
        <v>73</v>
      </c>
      <c r="C20" s="33">
        <v>135</v>
      </c>
      <c r="D20" s="33">
        <v>150.8</v>
      </c>
      <c r="E20" s="33"/>
      <c r="F20" s="33"/>
      <c r="G20" s="33">
        <v>320</v>
      </c>
      <c r="H20" s="33"/>
      <c r="I20" s="33">
        <v>87.5</v>
      </c>
      <c r="J20" s="33"/>
      <c r="K20" s="33"/>
      <c r="L20" s="33"/>
      <c r="M20" s="9">
        <v>306.02</v>
      </c>
      <c r="N20" s="33"/>
      <c r="O20" s="33"/>
      <c r="P20" s="33"/>
      <c r="Q20" s="33"/>
      <c r="R20" s="33"/>
      <c r="S20" s="33"/>
      <c r="T20" s="33"/>
      <c r="U20" s="33"/>
      <c r="V20" s="33"/>
      <c r="W20" s="33">
        <v>33</v>
      </c>
      <c r="X20" s="33"/>
      <c r="Y20" s="33"/>
      <c r="Z20" s="33"/>
      <c r="AA20" s="33">
        <v>186</v>
      </c>
      <c r="AB20" s="33">
        <v>169</v>
      </c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>
        <v>59.5</v>
      </c>
      <c r="AN20" s="33"/>
      <c r="AO20" s="33"/>
      <c r="AP20" s="33"/>
      <c r="AQ20" s="33"/>
      <c r="AR20" s="33"/>
      <c r="AS20" s="33"/>
      <c r="AT20" s="9">
        <f t="shared" si="0"/>
        <v>1446.82</v>
      </c>
      <c r="AU20" s="33">
        <v>70</v>
      </c>
      <c r="AV20" s="33">
        <v>7</v>
      </c>
      <c r="AW20" s="33">
        <f t="shared" si="1"/>
        <v>490</v>
      </c>
      <c r="AX20" s="33">
        <v>78</v>
      </c>
      <c r="AY20" s="9">
        <v>18</v>
      </c>
      <c r="AZ20" s="33">
        <f t="shared" si="2"/>
        <v>1404</v>
      </c>
      <c r="BA20" s="33">
        <v>13</v>
      </c>
      <c r="BB20" s="33">
        <v>8</v>
      </c>
      <c r="BC20" s="33">
        <f t="shared" si="3"/>
        <v>104</v>
      </c>
      <c r="BD20" s="33">
        <f t="shared" si="4"/>
        <v>1998</v>
      </c>
      <c r="BE20" s="33">
        <f t="shared" si="5"/>
        <v>551.18</v>
      </c>
      <c r="BF20" s="33"/>
    </row>
    <row r="21" s="2" customFormat="1" ht="18" customHeight="1" spans="1:58">
      <c r="A21" s="33">
        <v>16</v>
      </c>
      <c r="B21" s="9" t="s">
        <v>74</v>
      </c>
      <c r="C21" s="33">
        <v>221.4</v>
      </c>
      <c r="D21" s="33">
        <v>169</v>
      </c>
      <c r="E21" s="33"/>
      <c r="F21" s="33"/>
      <c r="G21" s="33">
        <v>105.6</v>
      </c>
      <c r="H21" s="33"/>
      <c r="I21" s="33"/>
      <c r="J21" s="33"/>
      <c r="K21" s="33"/>
      <c r="L21" s="33"/>
      <c r="M21" s="9">
        <v>408.58</v>
      </c>
      <c r="N21" s="33"/>
      <c r="O21" s="33"/>
      <c r="P21" s="33"/>
      <c r="Q21" s="33"/>
      <c r="R21" s="33"/>
      <c r="S21" s="33"/>
      <c r="T21" s="33"/>
      <c r="U21" s="34"/>
      <c r="V21" s="33"/>
      <c r="W21" s="33"/>
      <c r="X21" s="33"/>
      <c r="Y21" s="33"/>
      <c r="Z21" s="33"/>
      <c r="AA21" s="33"/>
      <c r="AB21" s="33"/>
      <c r="AC21" s="33"/>
      <c r="AD21" s="33"/>
      <c r="AE21" s="33">
        <v>180</v>
      </c>
      <c r="AF21" s="33"/>
      <c r="AG21" s="33"/>
      <c r="AH21" s="33"/>
      <c r="AI21" s="33">
        <v>260</v>
      </c>
      <c r="AJ21" s="33"/>
      <c r="AK21" s="33"/>
      <c r="AL21" s="33"/>
      <c r="AM21" s="33">
        <v>52</v>
      </c>
      <c r="AN21" s="33"/>
      <c r="AO21" s="33"/>
      <c r="AP21" s="33"/>
      <c r="AQ21" s="33"/>
      <c r="AR21" s="33"/>
      <c r="AS21" s="33"/>
      <c r="AT21" s="9">
        <f t="shared" si="0"/>
        <v>1396.58</v>
      </c>
      <c r="AU21" s="33">
        <v>55</v>
      </c>
      <c r="AV21" s="33">
        <v>7</v>
      </c>
      <c r="AW21" s="33">
        <f t="shared" si="1"/>
        <v>385</v>
      </c>
      <c r="AX21" s="33">
        <v>75</v>
      </c>
      <c r="AY21" s="33">
        <v>18</v>
      </c>
      <c r="AZ21" s="33">
        <f t="shared" si="2"/>
        <v>1350</v>
      </c>
      <c r="BA21" s="33">
        <v>12</v>
      </c>
      <c r="BB21" s="33">
        <v>8</v>
      </c>
      <c r="BC21" s="33">
        <f t="shared" si="3"/>
        <v>96</v>
      </c>
      <c r="BD21" s="33">
        <f t="shared" si="4"/>
        <v>1831</v>
      </c>
      <c r="BE21" s="33">
        <f t="shared" si="5"/>
        <v>434.42</v>
      </c>
      <c r="BF21" s="33"/>
    </row>
    <row r="22" s="1" customFormat="1" ht="18" customHeight="1" spans="1:58">
      <c r="A22" s="9">
        <v>17</v>
      </c>
      <c r="B22" s="9" t="s">
        <v>75</v>
      </c>
      <c r="C22" s="9">
        <v>351</v>
      </c>
      <c r="D22" s="9">
        <v>520</v>
      </c>
      <c r="E22" s="9"/>
      <c r="F22" s="9"/>
      <c r="G22" s="9"/>
      <c r="H22" s="9"/>
      <c r="I22" s="9"/>
      <c r="J22" s="9"/>
      <c r="K22" s="9"/>
      <c r="L22" s="9"/>
      <c r="M22" s="9">
        <v>513</v>
      </c>
      <c r="N22" s="9">
        <v>360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>
        <v>205</v>
      </c>
      <c r="AJ22" s="9"/>
      <c r="AK22" s="9"/>
      <c r="AL22" s="9"/>
      <c r="AM22" s="9">
        <v>57</v>
      </c>
      <c r="AN22" s="9"/>
      <c r="AO22" s="9"/>
      <c r="AP22" s="9"/>
      <c r="AQ22" s="9"/>
      <c r="AR22" s="9"/>
      <c r="AS22" s="9"/>
      <c r="AT22" s="9">
        <f t="shared" si="0"/>
        <v>2006</v>
      </c>
      <c r="AU22" s="9">
        <v>50</v>
      </c>
      <c r="AV22" s="9">
        <v>7</v>
      </c>
      <c r="AW22" s="9">
        <f t="shared" si="1"/>
        <v>350</v>
      </c>
      <c r="AX22" s="9">
        <v>71</v>
      </c>
      <c r="AY22" s="33">
        <v>18</v>
      </c>
      <c r="AZ22" s="9">
        <f t="shared" si="2"/>
        <v>1278</v>
      </c>
      <c r="BA22" s="9">
        <v>9</v>
      </c>
      <c r="BB22" s="33">
        <v>8</v>
      </c>
      <c r="BC22" s="9">
        <f t="shared" si="3"/>
        <v>72</v>
      </c>
      <c r="BD22" s="9">
        <f t="shared" si="4"/>
        <v>1700</v>
      </c>
      <c r="BE22" s="9">
        <f t="shared" si="5"/>
        <v>-306</v>
      </c>
      <c r="BF22" s="9"/>
    </row>
    <row r="23" s="1" customFormat="1" ht="18" customHeight="1" spans="1:58">
      <c r="A23" s="9">
        <v>18</v>
      </c>
      <c r="B23" s="9" t="s">
        <v>76</v>
      </c>
      <c r="C23" s="9">
        <v>194.4</v>
      </c>
      <c r="D23" s="9"/>
      <c r="E23" s="9"/>
      <c r="F23" s="9"/>
      <c r="G23" s="9"/>
      <c r="H23" s="9"/>
      <c r="I23" s="9"/>
      <c r="J23" s="9"/>
      <c r="K23" s="9"/>
      <c r="L23" s="9"/>
      <c r="M23" s="9">
        <v>192.5</v>
      </c>
      <c r="N23" s="9"/>
      <c r="O23" s="9"/>
      <c r="P23" s="9"/>
      <c r="Q23" s="9"/>
      <c r="R23" s="9"/>
      <c r="S23" s="9"/>
      <c r="T23" s="9"/>
      <c r="U23" s="9"/>
      <c r="V23" s="9"/>
      <c r="W23" s="9">
        <v>33</v>
      </c>
      <c r="X23" s="9"/>
      <c r="Y23" s="9"/>
      <c r="Z23" s="9"/>
      <c r="AA23" s="9"/>
      <c r="AB23" s="9"/>
      <c r="AC23" s="9"/>
      <c r="AD23" s="9"/>
      <c r="AE23" s="9">
        <v>39.6</v>
      </c>
      <c r="AF23" s="9"/>
      <c r="AG23" s="9"/>
      <c r="AH23" s="9"/>
      <c r="AI23" s="9">
        <v>128</v>
      </c>
      <c r="AJ23" s="9"/>
      <c r="AK23" s="9"/>
      <c r="AL23" s="9"/>
      <c r="AM23" s="9">
        <v>42</v>
      </c>
      <c r="AN23" s="9"/>
      <c r="AO23" s="9"/>
      <c r="AP23" s="9"/>
      <c r="AQ23" s="9"/>
      <c r="AR23" s="9"/>
      <c r="AS23" s="9"/>
      <c r="AT23" s="9">
        <f t="shared" si="0"/>
        <v>629.5</v>
      </c>
      <c r="AU23" s="9">
        <v>55</v>
      </c>
      <c r="AV23" s="9">
        <v>7</v>
      </c>
      <c r="AW23" s="9">
        <f t="shared" si="1"/>
        <v>385</v>
      </c>
      <c r="AX23" s="9">
        <v>72</v>
      </c>
      <c r="AY23" s="33">
        <v>18</v>
      </c>
      <c r="AZ23" s="9">
        <f t="shared" si="2"/>
        <v>1296</v>
      </c>
      <c r="BA23" s="9">
        <v>12</v>
      </c>
      <c r="BB23" s="33">
        <v>8</v>
      </c>
      <c r="BC23" s="9">
        <f t="shared" si="3"/>
        <v>96</v>
      </c>
      <c r="BD23" s="9">
        <f t="shared" si="4"/>
        <v>1777</v>
      </c>
      <c r="BE23" s="9">
        <f t="shared" si="5"/>
        <v>1147.5</v>
      </c>
      <c r="BF23" s="9"/>
    </row>
    <row r="24" s="1" customFormat="1" ht="18" customHeight="1" spans="1:58">
      <c r="A24" s="9">
        <v>19</v>
      </c>
      <c r="B24" s="31" t="s">
        <v>77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>
        <f t="shared" si="0"/>
        <v>0</v>
      </c>
      <c r="AU24" s="9">
        <v>4</v>
      </c>
      <c r="AV24" s="9">
        <v>7</v>
      </c>
      <c r="AW24" s="9">
        <f t="shared" si="1"/>
        <v>28</v>
      </c>
      <c r="AX24" s="9">
        <v>14</v>
      </c>
      <c r="AY24" s="33">
        <v>15</v>
      </c>
      <c r="AZ24" s="9">
        <f t="shared" si="2"/>
        <v>210</v>
      </c>
      <c r="BA24" s="9">
        <v>5</v>
      </c>
      <c r="BB24" s="33">
        <v>6</v>
      </c>
      <c r="BC24" s="9">
        <f t="shared" si="3"/>
        <v>30</v>
      </c>
      <c r="BD24" s="9">
        <f t="shared" si="4"/>
        <v>268</v>
      </c>
      <c r="BE24" s="9">
        <f t="shared" si="5"/>
        <v>268</v>
      </c>
      <c r="BF24" s="9"/>
    </row>
    <row r="25" s="1" customFormat="1" ht="18" customHeight="1" spans="1:58">
      <c r="A25" s="9">
        <v>61</v>
      </c>
      <c r="B25" s="31" t="s">
        <v>78</v>
      </c>
      <c r="C25" s="9">
        <v>194.4</v>
      </c>
      <c r="D25" s="9"/>
      <c r="E25" s="9"/>
      <c r="F25" s="9">
        <v>153</v>
      </c>
      <c r="G25" s="9"/>
      <c r="H25" s="9"/>
      <c r="I25" s="9">
        <v>105</v>
      </c>
      <c r="J25" s="9"/>
      <c r="K25" s="9"/>
      <c r="L25" s="9"/>
      <c r="M25" s="9">
        <v>383.5</v>
      </c>
      <c r="N25" s="9"/>
      <c r="O25" s="9"/>
      <c r="P25" s="9"/>
      <c r="Q25" s="9"/>
      <c r="R25" s="9"/>
      <c r="S25" s="9"/>
      <c r="T25" s="9"/>
      <c r="U25" s="9"/>
      <c r="V25" s="9"/>
      <c r="W25" s="9">
        <v>66</v>
      </c>
      <c r="X25" s="9"/>
      <c r="Y25" s="9"/>
      <c r="Z25" s="9"/>
      <c r="AA25" s="9"/>
      <c r="AB25" s="9"/>
      <c r="AC25" s="9"/>
      <c r="AD25" s="9">
        <v>261.1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>
        <f t="shared" si="0"/>
        <v>1163</v>
      </c>
      <c r="AU25" s="9">
        <v>1</v>
      </c>
      <c r="AV25" s="9">
        <v>7</v>
      </c>
      <c r="AW25" s="9">
        <f t="shared" si="1"/>
        <v>7</v>
      </c>
      <c r="AX25" s="9">
        <v>8</v>
      </c>
      <c r="AY25" s="33">
        <v>15</v>
      </c>
      <c r="AZ25" s="9">
        <f t="shared" si="2"/>
        <v>120</v>
      </c>
      <c r="BA25" s="9">
        <v>3</v>
      </c>
      <c r="BB25" s="33">
        <v>6</v>
      </c>
      <c r="BC25" s="9">
        <f t="shared" si="3"/>
        <v>18</v>
      </c>
      <c r="BD25" s="9">
        <f t="shared" si="4"/>
        <v>145</v>
      </c>
      <c r="BE25" s="9">
        <f t="shared" si="5"/>
        <v>-1018</v>
      </c>
      <c r="BF25" s="9"/>
    </row>
    <row r="26" s="1" customFormat="1" ht="18" customHeight="1" spans="1:58">
      <c r="A26" s="9">
        <v>21</v>
      </c>
      <c r="B26" s="9" t="s">
        <v>79</v>
      </c>
      <c r="C26" s="9">
        <v>170.1</v>
      </c>
      <c r="D26" s="9"/>
      <c r="E26" s="9">
        <v>159.3</v>
      </c>
      <c r="F26" s="9"/>
      <c r="G26" s="9">
        <v>121.6</v>
      </c>
      <c r="H26" s="9">
        <v>44</v>
      </c>
      <c r="I26" s="9"/>
      <c r="J26" s="9"/>
      <c r="K26" s="9"/>
      <c r="L26" s="9"/>
      <c r="M26" s="9">
        <v>336.48</v>
      </c>
      <c r="N26" s="9"/>
      <c r="O26" s="9">
        <v>443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>
        <v>186</v>
      </c>
      <c r="AB26" s="9"/>
      <c r="AC26" s="9"/>
      <c r="AD26" s="9"/>
      <c r="AE26" s="9">
        <v>48</v>
      </c>
      <c r="AF26" s="9"/>
      <c r="AG26" s="9"/>
      <c r="AH26" s="9"/>
      <c r="AI26" s="9">
        <v>147</v>
      </c>
      <c r="AJ26" s="9"/>
      <c r="AK26" s="9"/>
      <c r="AL26" s="9"/>
      <c r="AM26" s="9">
        <v>63</v>
      </c>
      <c r="AN26" s="9"/>
      <c r="AO26" s="9"/>
      <c r="AP26" s="9"/>
      <c r="AQ26" s="9"/>
      <c r="AR26" s="9"/>
      <c r="AS26" s="9"/>
      <c r="AT26" s="9">
        <f t="shared" si="0"/>
        <v>1718.48</v>
      </c>
      <c r="AU26" s="9">
        <v>74</v>
      </c>
      <c r="AV26" s="9">
        <v>7</v>
      </c>
      <c r="AW26" s="9">
        <f t="shared" si="1"/>
        <v>518</v>
      </c>
      <c r="AX26" s="9">
        <v>90</v>
      </c>
      <c r="AY26" s="9">
        <v>18</v>
      </c>
      <c r="AZ26" s="9">
        <f t="shared" si="2"/>
        <v>1620</v>
      </c>
      <c r="BA26" s="9">
        <v>21</v>
      </c>
      <c r="BB26" s="33">
        <v>8</v>
      </c>
      <c r="BC26" s="9">
        <f t="shared" si="3"/>
        <v>168</v>
      </c>
      <c r="BD26" s="9">
        <f t="shared" si="4"/>
        <v>2306</v>
      </c>
      <c r="BE26" s="9">
        <f t="shared" si="5"/>
        <v>587.52</v>
      </c>
      <c r="BF26" s="9"/>
    </row>
    <row r="27" s="1" customFormat="1" ht="18" customHeight="1" spans="1:58">
      <c r="A27" s="9">
        <v>22</v>
      </c>
      <c r="B27" s="9" t="s">
        <v>80</v>
      </c>
      <c r="C27" s="9">
        <v>205.2</v>
      </c>
      <c r="D27" s="9"/>
      <c r="E27" s="9">
        <v>175.5</v>
      </c>
      <c r="F27" s="9"/>
      <c r="G27" s="9"/>
      <c r="H27" s="9"/>
      <c r="I27" s="9">
        <v>162.5</v>
      </c>
      <c r="J27" s="9"/>
      <c r="K27" s="9"/>
      <c r="L27" s="9"/>
      <c r="M27" s="9">
        <v>429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v>156</v>
      </c>
      <c r="Z27" s="9"/>
      <c r="AA27" s="9"/>
      <c r="AB27" s="9"/>
      <c r="AC27" s="9"/>
      <c r="AD27" s="9"/>
      <c r="AE27" s="9"/>
      <c r="AF27" s="9"/>
      <c r="AG27" s="9"/>
      <c r="AH27" s="9"/>
      <c r="AI27" s="9">
        <v>158</v>
      </c>
      <c r="AJ27" s="9"/>
      <c r="AK27" s="9"/>
      <c r="AL27" s="9"/>
      <c r="AM27" s="9">
        <v>54.5</v>
      </c>
      <c r="AN27" s="9"/>
      <c r="AO27" s="9"/>
      <c r="AP27" s="9"/>
      <c r="AQ27" s="9"/>
      <c r="AR27" s="9"/>
      <c r="AS27" s="9"/>
      <c r="AT27" s="9">
        <f t="shared" si="0"/>
        <v>1340.7</v>
      </c>
      <c r="AU27" s="9">
        <v>61</v>
      </c>
      <c r="AV27" s="9">
        <v>7</v>
      </c>
      <c r="AW27" s="9">
        <f t="shared" si="1"/>
        <v>427</v>
      </c>
      <c r="AX27" s="9">
        <v>75</v>
      </c>
      <c r="AY27" s="9">
        <v>18</v>
      </c>
      <c r="AZ27" s="9">
        <f t="shared" si="2"/>
        <v>1350</v>
      </c>
      <c r="BA27" s="9">
        <v>17</v>
      </c>
      <c r="BB27" s="33">
        <v>8</v>
      </c>
      <c r="BC27" s="9">
        <f t="shared" si="3"/>
        <v>136</v>
      </c>
      <c r="BD27" s="9">
        <f t="shared" si="4"/>
        <v>1913</v>
      </c>
      <c r="BE27" s="9">
        <f t="shared" si="5"/>
        <v>572.3</v>
      </c>
      <c r="BF27" s="9"/>
    </row>
    <row r="28" s="1" customFormat="1" ht="18" customHeight="1" spans="1:58">
      <c r="A28" s="9">
        <v>23</v>
      </c>
      <c r="B28" s="9" t="s">
        <v>81</v>
      </c>
      <c r="C28" s="32">
        <v>170.1</v>
      </c>
      <c r="D28" s="9"/>
      <c r="E28" s="9">
        <v>202.5</v>
      </c>
      <c r="F28" s="9">
        <v>150</v>
      </c>
      <c r="G28" s="9">
        <v>112</v>
      </c>
      <c r="H28" s="9"/>
      <c r="I28" s="9"/>
      <c r="J28" s="9"/>
      <c r="K28" s="9"/>
      <c r="L28" s="9"/>
      <c r="M28" s="9" t="s">
        <v>70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>
        <v>147</v>
      </c>
      <c r="AJ28" s="9"/>
      <c r="AK28" s="9"/>
      <c r="AL28" s="9"/>
      <c r="AM28" s="9">
        <v>57</v>
      </c>
      <c r="AN28" s="9"/>
      <c r="AO28" s="9"/>
      <c r="AP28" s="9"/>
      <c r="AQ28" s="9"/>
      <c r="AR28" s="9"/>
      <c r="AS28" s="9"/>
      <c r="AT28" s="9">
        <f t="shared" si="0"/>
        <v>838.6</v>
      </c>
      <c r="AU28" s="9">
        <v>62</v>
      </c>
      <c r="AV28" s="9">
        <v>7</v>
      </c>
      <c r="AW28" s="9">
        <f t="shared" si="1"/>
        <v>434</v>
      </c>
      <c r="AX28" s="9">
        <v>81</v>
      </c>
      <c r="AY28" s="33">
        <v>18</v>
      </c>
      <c r="AZ28" s="9">
        <f t="shared" si="2"/>
        <v>1458</v>
      </c>
      <c r="BA28" s="9">
        <v>12</v>
      </c>
      <c r="BB28" s="33">
        <v>8</v>
      </c>
      <c r="BC28" s="9">
        <f t="shared" si="3"/>
        <v>96</v>
      </c>
      <c r="BD28" s="9">
        <f t="shared" si="4"/>
        <v>1988</v>
      </c>
      <c r="BE28" s="9">
        <f t="shared" si="5"/>
        <v>1149.4</v>
      </c>
      <c r="BF28" s="9"/>
    </row>
    <row r="29" s="1" customFormat="1" ht="18" customHeight="1" spans="1:58">
      <c r="A29" s="9">
        <v>24</v>
      </c>
      <c r="B29" s="9" t="s">
        <v>82</v>
      </c>
      <c r="C29" s="9">
        <v>164.7</v>
      </c>
      <c r="D29" s="9"/>
      <c r="E29" s="9">
        <v>129.6</v>
      </c>
      <c r="F29" s="9"/>
      <c r="G29" s="9"/>
      <c r="H29" s="9"/>
      <c r="I29" s="9"/>
      <c r="J29" s="9">
        <v>178.2</v>
      </c>
      <c r="K29" s="9"/>
      <c r="L29" s="9"/>
      <c r="M29" s="9">
        <v>483.9</v>
      </c>
      <c r="N29" s="9">
        <v>180</v>
      </c>
      <c r="O29" s="9"/>
      <c r="P29" s="9">
        <v>330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>
        <v>267</v>
      </c>
      <c r="AD29" s="9"/>
      <c r="AE29" s="9"/>
      <c r="AF29" s="9"/>
      <c r="AG29" s="9"/>
      <c r="AH29" s="9"/>
      <c r="AI29" s="9">
        <v>114</v>
      </c>
      <c r="AJ29" s="9"/>
      <c r="AK29" s="9"/>
      <c r="AL29" s="9"/>
      <c r="AM29" s="9">
        <v>57</v>
      </c>
      <c r="AN29" s="9"/>
      <c r="AO29" s="9"/>
      <c r="AP29" s="9"/>
      <c r="AQ29" s="9"/>
      <c r="AR29" s="9"/>
      <c r="AS29" s="9"/>
      <c r="AT29" s="9">
        <f t="shared" si="0"/>
        <v>1904.4</v>
      </c>
      <c r="AU29" s="9">
        <v>65</v>
      </c>
      <c r="AV29" s="9">
        <v>7</v>
      </c>
      <c r="AW29" s="9">
        <f t="shared" si="1"/>
        <v>455</v>
      </c>
      <c r="AX29" s="9">
        <v>82</v>
      </c>
      <c r="AY29" s="33">
        <v>18</v>
      </c>
      <c r="AZ29" s="9">
        <f t="shared" si="2"/>
        <v>1476</v>
      </c>
      <c r="BA29" s="9">
        <v>18</v>
      </c>
      <c r="BB29" s="33">
        <v>8</v>
      </c>
      <c r="BC29" s="9">
        <f t="shared" si="3"/>
        <v>144</v>
      </c>
      <c r="BD29" s="9">
        <f t="shared" si="4"/>
        <v>2075</v>
      </c>
      <c r="BE29" s="9">
        <f t="shared" si="5"/>
        <v>170.6</v>
      </c>
      <c r="BF29" s="9"/>
    </row>
    <row r="30" s="1" customFormat="1" ht="18" customHeight="1" spans="1:58">
      <c r="A30" s="9">
        <v>25</v>
      </c>
      <c r="B30" s="9" t="s">
        <v>83</v>
      </c>
      <c r="C30" s="32">
        <v>434.7</v>
      </c>
      <c r="D30" s="9">
        <v>535.6</v>
      </c>
      <c r="E30" s="9"/>
      <c r="F30" s="9"/>
      <c r="G30" s="9"/>
      <c r="H30" s="9"/>
      <c r="I30" s="31"/>
      <c r="J30" s="9"/>
      <c r="K30" s="9"/>
      <c r="L30" s="9"/>
      <c r="M30" s="9">
        <v>465.47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v>112</v>
      </c>
      <c r="AA30" s="9"/>
      <c r="AB30" s="9"/>
      <c r="AC30" s="9"/>
      <c r="AD30" s="9"/>
      <c r="AE30" s="9">
        <v>48</v>
      </c>
      <c r="AF30" s="9"/>
      <c r="AG30" s="9"/>
      <c r="AH30" s="9"/>
      <c r="AI30" s="9">
        <v>434</v>
      </c>
      <c r="AJ30" s="9"/>
      <c r="AK30" s="9"/>
      <c r="AL30" s="9"/>
      <c r="AM30" s="9">
        <v>57</v>
      </c>
      <c r="AN30" s="9"/>
      <c r="AO30" s="9"/>
      <c r="AP30" s="9"/>
      <c r="AQ30" s="9"/>
      <c r="AR30" s="9"/>
      <c r="AS30" s="9"/>
      <c r="AT30" s="9">
        <f t="shared" si="0"/>
        <v>2086.77</v>
      </c>
      <c r="AU30" s="9">
        <v>56</v>
      </c>
      <c r="AV30" s="9">
        <v>7</v>
      </c>
      <c r="AW30" s="9">
        <f t="shared" si="1"/>
        <v>392</v>
      </c>
      <c r="AX30" s="9">
        <v>69</v>
      </c>
      <c r="AY30" s="33">
        <v>18</v>
      </c>
      <c r="AZ30" s="9">
        <f t="shared" si="2"/>
        <v>1242</v>
      </c>
      <c r="BA30" s="9">
        <v>7</v>
      </c>
      <c r="BB30" s="33">
        <v>8</v>
      </c>
      <c r="BC30" s="9">
        <f t="shared" si="3"/>
        <v>56</v>
      </c>
      <c r="BD30" s="9">
        <f t="shared" si="4"/>
        <v>1690</v>
      </c>
      <c r="BE30" s="9">
        <f t="shared" si="5"/>
        <v>-396.77</v>
      </c>
      <c r="BF30" s="9"/>
    </row>
    <row r="31" s="1" customFormat="1" ht="18" customHeight="1" spans="1:58">
      <c r="A31" s="9">
        <v>26</v>
      </c>
      <c r="B31" s="31" t="s">
        <v>84</v>
      </c>
      <c r="C31" s="9"/>
      <c r="D31" s="9"/>
      <c r="E31" s="9"/>
      <c r="F31" s="3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>
        <f t="shared" si="0"/>
        <v>0</v>
      </c>
      <c r="AU31" s="9">
        <v>4</v>
      </c>
      <c r="AV31" s="9">
        <v>7</v>
      </c>
      <c r="AW31" s="9">
        <f t="shared" si="1"/>
        <v>28</v>
      </c>
      <c r="AX31" s="9">
        <v>8</v>
      </c>
      <c r="AY31" s="33">
        <v>15</v>
      </c>
      <c r="AZ31" s="9">
        <f t="shared" si="2"/>
        <v>120</v>
      </c>
      <c r="BA31" s="9">
        <v>4</v>
      </c>
      <c r="BB31" s="33">
        <v>6</v>
      </c>
      <c r="BC31" s="9">
        <f t="shared" si="3"/>
        <v>24</v>
      </c>
      <c r="BD31" s="9">
        <f t="shared" si="4"/>
        <v>172</v>
      </c>
      <c r="BE31" s="9">
        <f t="shared" si="5"/>
        <v>172</v>
      </c>
      <c r="BF31" s="9"/>
    </row>
    <row r="32" s="1" customFormat="1" ht="18" customHeight="1" spans="1:58">
      <c r="A32" s="9">
        <v>27</v>
      </c>
      <c r="B32" s="9" t="s">
        <v>85</v>
      </c>
      <c r="C32" s="9">
        <v>229.5</v>
      </c>
      <c r="D32" s="9"/>
      <c r="E32" s="9"/>
      <c r="F32" s="31"/>
      <c r="G32" s="32">
        <v>198.4</v>
      </c>
      <c r="H32" s="32">
        <v>84</v>
      </c>
      <c r="I32" s="32">
        <v>127.5</v>
      </c>
      <c r="J32" s="31"/>
      <c r="K32" s="9"/>
      <c r="L32" s="9"/>
      <c r="M32" s="9">
        <v>289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>
        <v>144</v>
      </c>
      <c r="AF32" s="9"/>
      <c r="AG32" s="9"/>
      <c r="AH32" s="9"/>
      <c r="AI32" s="9">
        <v>176</v>
      </c>
      <c r="AJ32" s="9"/>
      <c r="AK32" s="9"/>
      <c r="AL32" s="9"/>
      <c r="AM32" s="9">
        <v>57</v>
      </c>
      <c r="AN32" s="9"/>
      <c r="AO32" s="9"/>
      <c r="AP32" s="9"/>
      <c r="AQ32" s="9"/>
      <c r="AR32" s="9"/>
      <c r="AS32" s="9"/>
      <c r="AT32" s="9">
        <f t="shared" si="0"/>
        <v>1305.4</v>
      </c>
      <c r="AU32" s="9">
        <v>60</v>
      </c>
      <c r="AV32" s="9">
        <v>7</v>
      </c>
      <c r="AW32" s="9">
        <f t="shared" si="1"/>
        <v>420</v>
      </c>
      <c r="AX32" s="9">
        <v>82</v>
      </c>
      <c r="AY32" s="33">
        <v>18</v>
      </c>
      <c r="AZ32" s="9">
        <f t="shared" si="2"/>
        <v>1476</v>
      </c>
      <c r="BA32" s="9">
        <v>164</v>
      </c>
      <c r="BB32" s="33">
        <v>8</v>
      </c>
      <c r="BC32" s="9">
        <f t="shared" si="3"/>
        <v>1312</v>
      </c>
      <c r="BD32" s="9">
        <f t="shared" si="4"/>
        <v>3208</v>
      </c>
      <c r="BE32" s="9">
        <f t="shared" si="5"/>
        <v>1902.6</v>
      </c>
      <c r="BF32" s="9"/>
    </row>
    <row r="33" s="1" customFormat="1" ht="18" customHeight="1" spans="1:58">
      <c r="A33" s="9">
        <v>28</v>
      </c>
      <c r="B33" s="9" t="s">
        <v>86</v>
      </c>
      <c r="C33" s="9">
        <v>97.2</v>
      </c>
      <c r="D33" s="9"/>
      <c r="E33" s="9"/>
      <c r="F33" s="9"/>
      <c r="G33" s="9">
        <v>70.4</v>
      </c>
      <c r="H33" s="31"/>
      <c r="I33" s="9"/>
      <c r="J33" s="31"/>
      <c r="K33" s="9">
        <v>19.8</v>
      </c>
      <c r="L33" s="9">
        <v>50</v>
      </c>
      <c r="M33" s="9">
        <v>476.83</v>
      </c>
      <c r="N33" s="9"/>
      <c r="O33" s="9"/>
      <c r="P33" s="9"/>
      <c r="Q33" s="9"/>
      <c r="R33" s="9">
        <v>172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">
        <v>144</v>
      </c>
      <c r="AF33" s="9"/>
      <c r="AG33" s="9"/>
      <c r="AH33" s="9"/>
      <c r="AI33" s="9">
        <v>86</v>
      </c>
      <c r="AJ33" s="9"/>
      <c r="AK33" s="9"/>
      <c r="AL33" s="9">
        <v>205</v>
      </c>
      <c r="AM33" s="9">
        <v>37</v>
      </c>
      <c r="AN33" s="9"/>
      <c r="AO33" s="9"/>
      <c r="AP33" s="9"/>
      <c r="AQ33" s="9"/>
      <c r="AR33" s="9"/>
      <c r="AS33" s="9"/>
      <c r="AT33" s="9">
        <f t="shared" si="0"/>
        <v>1358.23</v>
      </c>
      <c r="AU33" s="9">
        <v>61</v>
      </c>
      <c r="AV33" s="9">
        <v>7</v>
      </c>
      <c r="AW33" s="9">
        <f t="shared" si="1"/>
        <v>427</v>
      </c>
      <c r="AX33" s="9">
        <v>71</v>
      </c>
      <c r="AY33" s="9">
        <v>18</v>
      </c>
      <c r="AZ33" s="9">
        <f t="shared" si="2"/>
        <v>1278</v>
      </c>
      <c r="BA33" s="9">
        <v>9</v>
      </c>
      <c r="BB33" s="33">
        <v>8</v>
      </c>
      <c r="BC33" s="9">
        <f t="shared" si="3"/>
        <v>72</v>
      </c>
      <c r="BD33" s="9">
        <f t="shared" si="4"/>
        <v>1777</v>
      </c>
      <c r="BE33" s="9">
        <f t="shared" si="5"/>
        <v>418.77</v>
      </c>
      <c r="BF33" s="9"/>
    </row>
    <row r="34" s="1" customFormat="1" ht="18" customHeight="1" spans="1:58">
      <c r="A34" s="9">
        <v>29</v>
      </c>
      <c r="B34" s="9" t="s">
        <v>87</v>
      </c>
      <c r="C34" s="9">
        <v>213.3</v>
      </c>
      <c r="D34" s="9">
        <v>156</v>
      </c>
      <c r="E34" s="9"/>
      <c r="F34" s="9"/>
      <c r="G34" s="9"/>
      <c r="H34" s="9"/>
      <c r="I34" s="9">
        <v>312.5</v>
      </c>
      <c r="J34" s="31"/>
      <c r="K34" s="31"/>
      <c r="L34" s="31"/>
      <c r="M34" s="9">
        <v>301.4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>
        <v>192</v>
      </c>
      <c r="AF34" s="9"/>
      <c r="AG34" s="9"/>
      <c r="AH34" s="9"/>
      <c r="AI34" s="9"/>
      <c r="AJ34" s="9"/>
      <c r="AK34" s="9"/>
      <c r="AL34" s="9"/>
      <c r="AM34" s="9">
        <v>58</v>
      </c>
      <c r="AN34" s="9"/>
      <c r="AO34" s="9"/>
      <c r="AP34" s="9"/>
      <c r="AQ34" s="9"/>
      <c r="AR34" s="9"/>
      <c r="AS34" s="9"/>
      <c r="AT34" s="9">
        <f t="shared" si="0"/>
        <v>1233.2</v>
      </c>
      <c r="AU34" s="9">
        <v>57</v>
      </c>
      <c r="AV34" s="9">
        <v>7</v>
      </c>
      <c r="AW34" s="9">
        <f t="shared" si="1"/>
        <v>399</v>
      </c>
      <c r="AX34" s="9">
        <v>73</v>
      </c>
      <c r="AY34" s="9">
        <v>18</v>
      </c>
      <c r="AZ34" s="9">
        <f t="shared" si="2"/>
        <v>1314</v>
      </c>
      <c r="BA34" s="9">
        <v>15</v>
      </c>
      <c r="BB34" s="33">
        <v>8</v>
      </c>
      <c r="BC34" s="9">
        <f t="shared" si="3"/>
        <v>120</v>
      </c>
      <c r="BD34" s="9">
        <f t="shared" si="4"/>
        <v>1833</v>
      </c>
      <c r="BE34" s="9">
        <f t="shared" si="5"/>
        <v>599.8</v>
      </c>
      <c r="BF34" s="9"/>
    </row>
    <row r="35" s="1" customFormat="1" ht="18" customHeight="1" spans="1:58">
      <c r="A35" s="9">
        <v>30</v>
      </c>
      <c r="B35" s="9" t="s">
        <v>88</v>
      </c>
      <c r="C35" s="9">
        <v>118.8</v>
      </c>
      <c r="D35" s="9"/>
      <c r="E35" s="9"/>
      <c r="F35" s="9"/>
      <c r="G35" s="9">
        <v>96</v>
      </c>
      <c r="H35" s="9">
        <v>66</v>
      </c>
      <c r="I35" s="9"/>
      <c r="J35" s="32"/>
      <c r="K35" s="31"/>
      <c r="L35" s="31"/>
      <c r="M35" s="9">
        <v>222.04</v>
      </c>
      <c r="N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>
        <v>120</v>
      </c>
      <c r="AF35" s="9"/>
      <c r="AG35" s="9"/>
      <c r="AH35" s="9">
        <v>270</v>
      </c>
      <c r="AI35" s="9">
        <v>68</v>
      </c>
      <c r="AJ35" s="9"/>
      <c r="AK35" s="9"/>
      <c r="AL35" s="9"/>
      <c r="AM35" s="9">
        <v>60</v>
      </c>
      <c r="AN35" s="9">
        <v>326.5</v>
      </c>
      <c r="AO35" s="9">
        <v>758</v>
      </c>
      <c r="AP35" s="9">
        <v>1234.8</v>
      </c>
      <c r="AQ35" s="9">
        <v>3022</v>
      </c>
      <c r="AR35" s="9">
        <v>607.22</v>
      </c>
      <c r="AS35" s="9">
        <v>3262.3</v>
      </c>
      <c r="AT35" s="9">
        <f t="shared" si="0"/>
        <v>10231.66</v>
      </c>
      <c r="AU35" s="9">
        <v>53</v>
      </c>
      <c r="AV35" s="9">
        <v>7</v>
      </c>
      <c r="AW35" s="9">
        <f t="shared" si="1"/>
        <v>371</v>
      </c>
      <c r="AX35" s="9">
        <v>72</v>
      </c>
      <c r="AY35" s="33">
        <v>18</v>
      </c>
      <c r="AZ35" s="9">
        <f t="shared" si="2"/>
        <v>1296</v>
      </c>
      <c r="BA35" s="9">
        <v>12</v>
      </c>
      <c r="BB35" s="33">
        <v>8</v>
      </c>
      <c r="BC35" s="9">
        <f t="shared" si="3"/>
        <v>96</v>
      </c>
      <c r="BD35" s="9">
        <f t="shared" si="4"/>
        <v>1763</v>
      </c>
      <c r="BE35" s="9">
        <f t="shared" si="5"/>
        <v>-8468.66</v>
      </c>
      <c r="BF35" s="9"/>
    </row>
    <row r="36" s="1" customFormat="1" ht="18" customHeight="1" spans="1:58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35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33"/>
      <c r="AN36" s="33"/>
      <c r="AO36" s="33"/>
      <c r="AP36" s="33"/>
      <c r="AQ36" s="33"/>
      <c r="AR36" s="33"/>
      <c r="AS36" s="33"/>
      <c r="AT36" s="9">
        <f t="shared" si="0"/>
        <v>0</v>
      </c>
      <c r="AU36" s="9"/>
      <c r="AV36" s="9">
        <v>7</v>
      </c>
      <c r="AW36" s="9">
        <f t="shared" si="1"/>
        <v>0</v>
      </c>
      <c r="AX36" s="9"/>
      <c r="AY36" s="33">
        <v>18</v>
      </c>
      <c r="AZ36" s="9"/>
      <c r="BA36" s="9"/>
      <c r="BB36" s="9">
        <v>8</v>
      </c>
      <c r="BC36" s="9"/>
      <c r="BD36" s="9"/>
      <c r="BE36" s="9"/>
      <c r="BF36" s="10"/>
    </row>
    <row r="37" s="1" customFormat="1" spans="1:58">
      <c r="A37" s="9"/>
      <c r="B37" s="9"/>
      <c r="C37" s="9">
        <f t="shared" ref="C37:BD37" si="6">SUM(C6:C36)</f>
        <v>5265.5</v>
      </c>
      <c r="D37" s="9">
        <f t="shared" si="6"/>
        <v>2514.1</v>
      </c>
      <c r="E37" s="9">
        <f t="shared" si="6"/>
        <v>1468.8</v>
      </c>
      <c r="F37" s="9">
        <f t="shared" si="6"/>
        <v>303</v>
      </c>
      <c r="G37" s="9">
        <f t="shared" si="6"/>
        <v>1689.6</v>
      </c>
      <c r="H37" s="9">
        <f t="shared" si="6"/>
        <v>425.6</v>
      </c>
      <c r="I37" s="9">
        <f t="shared" si="6"/>
        <v>1682.5</v>
      </c>
      <c r="J37" s="9">
        <f t="shared" si="6"/>
        <v>365.2</v>
      </c>
      <c r="K37" s="9">
        <f t="shared" si="6"/>
        <v>108</v>
      </c>
      <c r="L37" s="9">
        <f t="shared" si="6"/>
        <v>185</v>
      </c>
      <c r="M37" s="9">
        <f t="shared" si="6"/>
        <v>8882.86</v>
      </c>
      <c r="N37" s="9">
        <f t="shared" si="6"/>
        <v>1080</v>
      </c>
      <c r="O37" s="9">
        <f t="shared" si="6"/>
        <v>885</v>
      </c>
      <c r="P37" s="9">
        <f t="shared" si="6"/>
        <v>660</v>
      </c>
      <c r="Q37" s="9">
        <f t="shared" si="6"/>
        <v>0</v>
      </c>
      <c r="R37" s="9">
        <f t="shared" si="6"/>
        <v>172</v>
      </c>
      <c r="S37" s="9">
        <f t="shared" si="6"/>
        <v>0</v>
      </c>
      <c r="T37" s="9">
        <f t="shared" si="6"/>
        <v>0</v>
      </c>
      <c r="U37" s="9">
        <f t="shared" si="6"/>
        <v>0</v>
      </c>
      <c r="V37" s="9">
        <f t="shared" si="6"/>
        <v>0</v>
      </c>
      <c r="W37" s="9">
        <f t="shared" si="6"/>
        <v>198</v>
      </c>
      <c r="X37" s="9">
        <f t="shared" si="6"/>
        <v>0</v>
      </c>
      <c r="Y37" s="9">
        <f t="shared" si="6"/>
        <v>300</v>
      </c>
      <c r="Z37" s="9">
        <f t="shared" si="6"/>
        <v>112</v>
      </c>
      <c r="AA37" s="9">
        <f t="shared" si="6"/>
        <v>606</v>
      </c>
      <c r="AB37" s="9">
        <f t="shared" si="6"/>
        <v>169</v>
      </c>
      <c r="AC37" s="9">
        <f t="shared" si="6"/>
        <v>517</v>
      </c>
      <c r="AD37" s="9">
        <f t="shared" si="6"/>
        <v>485.1</v>
      </c>
      <c r="AE37" s="9">
        <f t="shared" si="6"/>
        <v>1427.8</v>
      </c>
      <c r="AF37" s="9">
        <f t="shared" si="6"/>
        <v>195</v>
      </c>
      <c r="AG37" s="9">
        <f t="shared" si="6"/>
        <v>84</v>
      </c>
      <c r="AH37" s="9">
        <f t="shared" si="6"/>
        <v>270</v>
      </c>
      <c r="AI37" s="9">
        <f t="shared" si="6"/>
        <v>3381</v>
      </c>
      <c r="AJ37" s="9">
        <f t="shared" si="6"/>
        <v>0</v>
      </c>
      <c r="AK37" s="9">
        <f t="shared" si="6"/>
        <v>0</v>
      </c>
      <c r="AL37" s="9">
        <f t="shared" si="6"/>
        <v>428</v>
      </c>
      <c r="AM37" s="9">
        <f t="shared" si="6"/>
        <v>1192.5</v>
      </c>
      <c r="AN37" s="9">
        <f t="shared" si="6"/>
        <v>326.5</v>
      </c>
      <c r="AO37" s="9">
        <f t="shared" si="6"/>
        <v>758</v>
      </c>
      <c r="AP37" s="9">
        <f t="shared" si="6"/>
        <v>1234.8</v>
      </c>
      <c r="AQ37" s="9">
        <f t="shared" si="6"/>
        <v>3022</v>
      </c>
      <c r="AR37" s="9">
        <f t="shared" si="6"/>
        <v>607.22</v>
      </c>
      <c r="AS37" s="9">
        <f t="shared" si="6"/>
        <v>3262.3</v>
      </c>
      <c r="AT37" s="9">
        <f t="shared" si="6"/>
        <v>44263.38</v>
      </c>
      <c r="AU37" s="9">
        <f t="shared" si="6"/>
        <v>1333</v>
      </c>
      <c r="AV37" s="9">
        <f t="shared" si="6"/>
        <v>217</v>
      </c>
      <c r="AW37" s="9">
        <f t="shared" si="6"/>
        <v>9331</v>
      </c>
      <c r="AX37" s="9">
        <f t="shared" si="6"/>
        <v>1740</v>
      </c>
      <c r="AY37" s="9">
        <f t="shared" si="6"/>
        <v>534</v>
      </c>
      <c r="AZ37" s="9">
        <f t="shared" si="6"/>
        <v>31128</v>
      </c>
      <c r="BA37" s="9">
        <f t="shared" si="6"/>
        <v>480</v>
      </c>
      <c r="BB37" s="9">
        <f t="shared" si="6"/>
        <v>232</v>
      </c>
      <c r="BC37" s="9">
        <f t="shared" si="6"/>
        <v>3780</v>
      </c>
      <c r="BD37" s="9">
        <f t="shared" si="6"/>
        <v>44239</v>
      </c>
      <c r="BE37" s="9"/>
      <c r="BF37" s="10"/>
    </row>
    <row r="38" s="1" customFormat="1"/>
    <row r="39" s="1" customFormat="1" spans="1:58">
      <c r="C39" s="36"/>
      <c r="D39" s="36" t="s">
        <v>89</v>
      </c>
      <c r="E39" s="36" t="s">
        <v>90</v>
      </c>
      <c r="F39" s="36" t="s">
        <v>91</v>
      </c>
      <c r="G39" s="36" t="s">
        <v>92</v>
      </c>
      <c r="H39" s="37">
        <v>44239</v>
      </c>
    </row>
    <row r="40" s="1" customFormat="1" spans="1:58">
      <c r="C40" s="36"/>
      <c r="D40" s="36" t="s">
        <v>93</v>
      </c>
      <c r="E40" s="36">
        <v>33860.06</v>
      </c>
      <c r="F40" s="36"/>
      <c r="G40" s="36" t="s">
        <v>94</v>
      </c>
      <c r="H40" s="36">
        <v>7736</v>
      </c>
    </row>
    <row r="41" s="1" customFormat="1" spans="1:58">
      <c r="C41" s="36"/>
      <c r="D41" s="36" t="s">
        <v>28</v>
      </c>
      <c r="E41" s="36">
        <v>3262.3</v>
      </c>
      <c r="F41" s="36"/>
      <c r="G41" s="36" t="s">
        <v>95</v>
      </c>
      <c r="H41" s="36">
        <v>290</v>
      </c>
      <c r="L41" s="38"/>
      <c r="M41" s="38"/>
      <c r="N41" s="38"/>
      <c r="O41" s="38"/>
      <c r="P41" s="38"/>
      <c r="Q41" s="38"/>
    </row>
    <row r="42" s="1" customFormat="1" spans="1:58">
      <c r="C42" s="36"/>
      <c r="D42" s="36" t="s">
        <v>26</v>
      </c>
      <c r="E42" s="36">
        <v>3022</v>
      </c>
      <c r="F42" s="36"/>
      <c r="G42" s="36"/>
      <c r="H42" s="36"/>
      <c r="L42" s="38"/>
      <c r="M42" s="38"/>
      <c r="N42" s="38"/>
      <c r="O42" s="38"/>
      <c r="P42" s="38"/>
      <c r="Q42" s="38"/>
    </row>
    <row r="43" s="1" customFormat="1" spans="1:58">
      <c r="C43" s="36"/>
      <c r="D43" s="36" t="s">
        <v>24</v>
      </c>
      <c r="E43" s="36">
        <v>758</v>
      </c>
      <c r="F43" s="36"/>
      <c r="G43" s="36"/>
      <c r="H43" s="36"/>
      <c r="L43" s="38"/>
      <c r="M43" s="38"/>
      <c r="N43" s="38"/>
      <c r="O43" s="38"/>
      <c r="P43" s="38"/>
      <c r="Q43" s="38"/>
    </row>
    <row r="44" s="1" customFormat="1" spans="1:58">
      <c r="C44" s="36"/>
      <c r="D44" s="39" t="s">
        <v>96</v>
      </c>
      <c r="E44" s="36">
        <v>326.5</v>
      </c>
      <c r="F44" s="36"/>
      <c r="G44" s="36"/>
      <c r="H44" s="36"/>
      <c r="L44" s="38"/>
      <c r="M44" s="38"/>
      <c r="N44" s="38"/>
      <c r="O44" s="38"/>
      <c r="P44" s="38"/>
      <c r="Q44" s="38"/>
    </row>
    <row r="45" s="1" customFormat="1" spans="1:58">
      <c r="C45" s="36"/>
      <c r="D45" s="36" t="s">
        <v>97</v>
      </c>
      <c r="E45" s="36">
        <v>1192.5</v>
      </c>
      <c r="F45" s="36"/>
      <c r="G45" s="36" t="s">
        <v>98</v>
      </c>
      <c r="H45" s="36">
        <f>H39+H40+H41</f>
        <v>52265</v>
      </c>
      <c r="L45" s="38"/>
      <c r="M45" s="38"/>
      <c r="N45" s="38"/>
      <c r="O45" s="38"/>
      <c r="P45" s="38"/>
      <c r="Q45" s="38"/>
    </row>
    <row r="46" s="1" customFormat="1" spans="1:58">
      <c r="C46" s="36"/>
      <c r="D46" s="36" t="s">
        <v>99</v>
      </c>
      <c r="E46" s="36">
        <v>1234.8</v>
      </c>
      <c r="F46" s="36"/>
      <c r="G46" s="36"/>
      <c r="H46" s="36"/>
      <c r="L46" s="38"/>
      <c r="M46" s="38"/>
      <c r="N46" s="38"/>
      <c r="O46" s="38"/>
      <c r="P46" s="38"/>
      <c r="Q46" s="38"/>
    </row>
    <row r="47" s="1" customFormat="1" spans="1:58">
      <c r="C47" s="36"/>
      <c r="D47" s="36" t="s">
        <v>100</v>
      </c>
      <c r="E47" s="36">
        <v>607.22</v>
      </c>
      <c r="F47" s="36" t="s">
        <v>101</v>
      </c>
      <c r="G47" s="36"/>
      <c r="H47" s="36"/>
    </row>
    <row r="48" s="1" customFormat="1" spans="1:58">
      <c r="C48" s="36"/>
      <c r="G48" s="36"/>
      <c r="H48" s="36"/>
    </row>
    <row r="49" s="1" customFormat="1" spans="3:8">
      <c r="C49" s="36"/>
      <c r="D49" s="36"/>
      <c r="E49" s="36"/>
      <c r="F49" s="36"/>
      <c r="G49" s="36"/>
      <c r="H49" s="36"/>
    </row>
    <row r="50" s="1" customFormat="1" spans="3:8">
      <c r="C50" s="36"/>
      <c r="D50" s="36" t="s">
        <v>98</v>
      </c>
      <c r="E50" s="36">
        <v>44263.38</v>
      </c>
      <c r="F50" s="36" t="s">
        <v>102</v>
      </c>
      <c r="G50" s="36"/>
      <c r="H50" s="36">
        <f>H45/E50</f>
        <v>1.18077290979586</v>
      </c>
    </row>
    <row r="51" s="1" customFormat="1" spans="3:8">
      <c r="C51" s="36"/>
      <c r="D51" s="36"/>
      <c r="E51" s="36"/>
      <c r="F51" s="36"/>
      <c r="G51" s="36"/>
      <c r="H51" s="36"/>
    </row>
    <row r="52" s="1" customFormat="1" spans="3:8">
      <c r="C52" s="36"/>
      <c r="D52" s="36"/>
      <c r="E52" s="36"/>
      <c r="F52" s="36"/>
      <c r="G52" s="36"/>
      <c r="H52" s="36"/>
    </row>
  </sheetData>
  <mergeCells count="41">
    <mergeCell ref="A1:I1"/>
    <mergeCell ref="C3:AT3"/>
    <mergeCell ref="AU3:BE3"/>
    <mergeCell ref="C4:L4"/>
    <mergeCell ref="W4:AG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3300AE34919E4336B8F5A95B19F57FDA_12</vt:lpwstr>
  </property>
  <property fmtid="{D5CDD505-2E9C-101B-9397-08002B2CF9AE}" pid="4" name="CalculationRule">
    <vt:i4>0</vt:i4>
  </property>
</Properties>
</file>